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7020" firstSheet="2" activeTab="2"/>
  </bookViews>
  <sheets>
    <sheet name="一览表" sheetId="1" state="hidden" r:id="rId1"/>
    <sheet name="机架高度计算表" sheetId="2" r:id="rId2"/>
    <sheet name="钣金下料" sheetId="3" r:id="rId3"/>
  </sheets>
  <definedNames>
    <definedName name="_xlnm.Print_Titles" localSheetId="0">'一览表'!$1:$2</definedName>
  </definedNames>
  <calcPr fullCalcOnLoad="1"/>
</workbook>
</file>

<file path=xl/sharedStrings.xml><?xml version="1.0" encoding="utf-8"?>
<sst xmlns="http://schemas.openxmlformats.org/spreadsheetml/2006/main" count="574" uniqueCount="390">
  <si>
    <t>1M×6M退字罐材料明细一览表(按零件序号排序)</t>
  </si>
  <si>
    <t>序号</t>
  </si>
  <si>
    <t>零件名称</t>
  </si>
  <si>
    <t>数量/台套</t>
  </si>
  <si>
    <t>材料规格</t>
  </si>
  <si>
    <t>加工种类</t>
  </si>
  <si>
    <t>备注</t>
  </si>
  <si>
    <t>1M×6M退字罐 罐身(组焊)</t>
  </si>
  <si>
    <t>罐身连接焊板(外)</t>
  </si>
  <si>
    <t>δ12×965×820</t>
  </si>
  <si>
    <t>数控割</t>
  </si>
  <si>
    <t>罐身连接焊板(内)</t>
  </si>
  <si>
    <t>δ12×965×845</t>
  </si>
  <si>
    <t>加热板</t>
  </si>
  <si>
    <t>δ16×1150×820</t>
  </si>
  <si>
    <t>连接处顶板</t>
  </si>
  <si>
    <t>δ12×1150×820</t>
  </si>
  <si>
    <t>进料口侧板</t>
  </si>
  <si>
    <t>δ6×580×425</t>
  </si>
  <si>
    <t>进料口大板</t>
  </si>
  <si>
    <t>δ6×1010×500</t>
  </si>
  <si>
    <t>剪板</t>
  </si>
  <si>
    <t>进料口小板</t>
  </si>
  <si>
    <t>δ6×1010×110</t>
  </si>
  <si>
    <t>右罐体</t>
  </si>
  <si>
    <t>φ1020×δ10管×6000</t>
  </si>
  <si>
    <t>下料加工</t>
  </si>
  <si>
    <t>观察孔焊板1</t>
  </si>
  <si>
    <t>δ10×420×105</t>
  </si>
  <si>
    <t>观察孔焊板2</t>
  </si>
  <si>
    <t>δ10×500×100</t>
  </si>
  <si>
    <t>联接法兰</t>
  </si>
  <si>
    <t>δ12×φ1120×φ1023</t>
  </si>
  <si>
    <t>吊耳</t>
  </si>
  <si>
    <t>δ10×200×160</t>
  </si>
  <si>
    <t>左罐体</t>
  </si>
  <si>
    <t>顶部连接焊板</t>
  </si>
  <si>
    <t>δ6×3715×510</t>
  </si>
  <si>
    <t>观察窗锁扣</t>
  </si>
  <si>
    <t>5#角钢×50</t>
  </si>
  <si>
    <t>1M×6M退字罐 进料端盖</t>
  </si>
  <si>
    <t>端板</t>
  </si>
  <si>
    <t>δ12×φ1010×φ125</t>
  </si>
  <si>
    <t>无缝管</t>
  </si>
  <si>
    <t>φ180×δ22×80</t>
  </si>
  <si>
    <t>支撑板</t>
  </si>
  <si>
    <t>δ25×310×220</t>
  </si>
  <si>
    <t>联接板</t>
  </si>
  <si>
    <t>δ12×155×120</t>
  </si>
  <si>
    <t>轴承座安装板</t>
  </si>
  <si>
    <t>δ25×540×150</t>
  </si>
  <si>
    <t>1M×6M退字罐 出料端盖</t>
  </si>
  <si>
    <t>δ12×φ1120×φ125</t>
  </si>
  <si>
    <t>1M×6M退字罐 密封石棉绳压盖</t>
  </si>
  <si>
    <r>
      <t>φ140×δ1</t>
    </r>
    <r>
      <rPr>
        <sz val="12"/>
        <rFont val="宋体"/>
        <family val="0"/>
      </rPr>
      <t>5</t>
    </r>
    <r>
      <rPr>
        <sz val="12"/>
        <rFont val="宋体"/>
        <family val="0"/>
      </rPr>
      <t>×45</t>
    </r>
  </si>
  <si>
    <t>δ12×140×130</t>
  </si>
  <si>
    <t>1M×6M退字罐 1#螺旋轴</t>
  </si>
  <si>
    <t>φ219×δ10×5960</t>
  </si>
  <si>
    <t>固定板</t>
  </si>
  <si>
    <r>
      <t>δ5</t>
    </r>
    <r>
      <rPr>
        <sz val="12"/>
        <rFont val="宋体"/>
        <family val="0"/>
      </rPr>
      <t>0</t>
    </r>
    <r>
      <rPr>
        <sz val="12"/>
        <rFont val="宋体"/>
        <family val="0"/>
      </rPr>
      <t>×φ198×φ120</t>
    </r>
  </si>
  <si>
    <t>省外加工件</t>
  </si>
  <si>
    <t>短轴头</t>
  </si>
  <si>
    <r>
      <t>φ120×</t>
    </r>
    <r>
      <rPr>
        <sz val="12"/>
        <rFont val="宋体"/>
        <family val="0"/>
      </rPr>
      <t>540</t>
    </r>
  </si>
  <si>
    <t>长轴头</t>
  </si>
  <si>
    <r>
      <t>φ120×</t>
    </r>
    <r>
      <rPr>
        <sz val="12"/>
        <rFont val="宋体"/>
        <family val="0"/>
      </rPr>
      <t>700</t>
    </r>
  </si>
  <si>
    <t>螺旋叶片1、2、3</t>
  </si>
  <si>
    <t>δ10×φ900×φ280</t>
  </si>
  <si>
    <t>螺旋叶片4</t>
  </si>
  <si>
    <t>耙料板</t>
  </si>
  <si>
    <t>罐身割下件</t>
  </si>
  <si>
    <t>1M×6M退字罐 2#螺旋轴—耙片</t>
  </si>
  <si>
    <t>δ10×380×270×R270</t>
  </si>
  <si>
    <t>耙料板背板</t>
  </si>
  <si>
    <t>δ10×300×250×R250</t>
  </si>
  <si>
    <t>1M×6M退字罐 2#螺旋轴</t>
  </si>
  <si>
    <t>P320带座轴承</t>
  </si>
  <si>
    <t>标准件</t>
  </si>
  <si>
    <t>DN40(2 1/2’)阀门</t>
  </si>
  <si>
    <t>1M×6M退字罐 料斗</t>
  </si>
  <si>
    <t>侧板</t>
  </si>
  <si>
    <t>δ6×1500×900</t>
  </si>
  <si>
    <t>底板</t>
  </si>
  <si>
    <t>δ6×1300×900</t>
  </si>
  <si>
    <t>斜焊板</t>
  </si>
  <si>
    <t>δ6×1300×1080</t>
  </si>
  <si>
    <t>定位角钢</t>
  </si>
  <si>
    <t>5#角钢×890</t>
  </si>
  <si>
    <t>活动闸门</t>
  </si>
  <si>
    <t>δ8×1280×890</t>
  </si>
  <si>
    <t>吊环</t>
  </si>
  <si>
    <t>δ6×φ140×φ70</t>
  </si>
  <si>
    <t>焊管</t>
  </si>
  <si>
    <t>φ42×δ3×1300</t>
  </si>
  <si>
    <t>下料</t>
  </si>
  <si>
    <t>右角钢</t>
  </si>
  <si>
    <t>7#角钢×150</t>
  </si>
  <si>
    <t>左角钢</t>
  </si>
  <si>
    <t>内支撑角钢</t>
  </si>
  <si>
    <t>7#角钢×30</t>
  </si>
  <si>
    <t>1M×6M退字罐 筒身观察盖</t>
  </si>
  <si>
    <t>大板</t>
  </si>
  <si>
    <t>δ6×520×420</t>
  </si>
  <si>
    <t>锁扣</t>
  </si>
  <si>
    <t>δ5×50×50</t>
  </si>
  <si>
    <t>铰链轴</t>
  </si>
  <si>
    <t>φ14×70</t>
  </si>
  <si>
    <t>铰链套</t>
  </si>
  <si>
    <t>φ14×40</t>
  </si>
  <si>
    <t>1M×6M退字罐 输送机架</t>
  </si>
  <si>
    <t>槽钢1</t>
  </si>
  <si>
    <t>10#槽钢×1830</t>
  </si>
  <si>
    <t>槽钢2</t>
  </si>
  <si>
    <t>10#槽钢×1110</t>
  </si>
  <si>
    <t>角钢1</t>
  </si>
  <si>
    <t>6.3#角钢×1750</t>
  </si>
  <si>
    <t>角钢2</t>
  </si>
  <si>
    <t>6.3#角钢×600</t>
  </si>
  <si>
    <t>轴承座板</t>
  </si>
  <si>
    <t>δ10×210×45</t>
  </si>
  <si>
    <t>支撑角钢</t>
  </si>
  <si>
    <t>6.3#角钢×80</t>
  </si>
  <si>
    <t>安装板</t>
  </si>
  <si>
    <t>δ10×170×110</t>
  </si>
  <si>
    <t>角钢3</t>
  </si>
  <si>
    <t>角钢4</t>
  </si>
  <si>
    <t>δ10×60×60</t>
  </si>
  <si>
    <t>定位轮轴</t>
  </si>
  <si>
    <t>φ22圆钢×100</t>
  </si>
  <si>
    <t>定位管</t>
  </si>
  <si>
    <t>φ30×δ3焊管×90</t>
  </si>
  <si>
    <t xml:space="preserve">垫片 18 </t>
  </si>
  <si>
    <t>主动辊轴承座 1508#</t>
  </si>
  <si>
    <t>1M×6M退字罐 输送机从动辊</t>
  </si>
  <si>
    <t>φ159×δ5管×1060</t>
  </si>
  <si>
    <t>δ5×φ147×φ40</t>
  </si>
  <si>
    <t>轴头</t>
  </si>
  <si>
    <t>φ40×87</t>
  </si>
  <si>
    <t>1M×6M退字罐 输送机主动辊</t>
  </si>
  <si>
    <t>φ40×180</t>
  </si>
  <si>
    <r>
      <t>φ40×</t>
    </r>
    <r>
      <rPr>
        <sz val="12"/>
        <rFont val="宋体"/>
        <family val="0"/>
      </rPr>
      <t>90</t>
    </r>
  </si>
  <si>
    <t>307#轴承座(铸件)</t>
  </si>
  <si>
    <t>深沟球轴承 6307</t>
  </si>
  <si>
    <t>1M×6M退字罐 橡胶皮带</t>
  </si>
  <si>
    <t>200×δ8×4520</t>
  </si>
  <si>
    <t>1M×6M退字罐 送料机耙爪</t>
  </si>
  <si>
    <t>角钢</t>
  </si>
  <si>
    <t>5#角钢×950</t>
  </si>
  <si>
    <t>耙爪</t>
  </si>
  <si>
    <t>φ10盘圆×150</t>
  </si>
  <si>
    <t>1M×6M退字罐 皮带张紧螺杆</t>
  </si>
  <si>
    <t>M18×500</t>
  </si>
  <si>
    <t>六角螺母 M18</t>
  </si>
  <si>
    <t>平垫圈 18</t>
  </si>
  <si>
    <t>六角头螺栓 M12×45</t>
  </si>
  <si>
    <t>平垫圈 12</t>
  </si>
  <si>
    <t>弹垫12</t>
  </si>
  <si>
    <t>六角螺母 M12</t>
  </si>
  <si>
    <t>六角头螺栓 M14×50</t>
  </si>
  <si>
    <t>平垫圈 14</t>
  </si>
  <si>
    <t>弹垫 14</t>
  </si>
  <si>
    <t>六角螺母 M14</t>
  </si>
  <si>
    <t>1M×6M退字罐 十字联轴块</t>
  </si>
  <si>
    <r>
      <t>φ2</t>
    </r>
    <r>
      <rPr>
        <sz val="12"/>
        <rFont val="宋体"/>
        <family val="0"/>
      </rPr>
      <t>00×82</t>
    </r>
  </si>
  <si>
    <t>铸钢件</t>
  </si>
  <si>
    <t>1M×6M退字罐 十字联轴器</t>
  </si>
  <si>
    <r>
      <t>φ200×</t>
    </r>
    <r>
      <rPr>
        <sz val="12"/>
        <rFont val="宋体"/>
        <family val="0"/>
      </rPr>
      <t>120</t>
    </r>
  </si>
  <si>
    <t>1M×6M退字罐 送料机支架角钢</t>
  </si>
  <si>
    <t>8#角钢×735</t>
  </si>
  <si>
    <t>1M×6M退字罐 12A28z链轮(减速机端)</t>
  </si>
  <si>
    <t>φ180×33</t>
  </si>
  <si>
    <t>1M×6M退字罐 12A28z链轮(主动辊端)</t>
  </si>
  <si>
    <t>1M×6M退字罐 马蹄灶</t>
  </si>
  <si>
    <t>客户自备</t>
  </si>
  <si>
    <t>1M×6M退字罐 2 1/2’水管</t>
  </si>
  <si>
    <r>
      <t>φ77(2 1/2’镀锌管)×</t>
    </r>
    <r>
      <rPr>
        <sz val="12"/>
        <rFont val="宋体"/>
        <family val="0"/>
      </rPr>
      <t>1.2</t>
    </r>
    <r>
      <rPr>
        <sz val="12"/>
        <rFont val="宋体"/>
        <family val="0"/>
      </rPr>
      <t>米</t>
    </r>
  </si>
  <si>
    <t>JZQ400(1：50)减速机</t>
  </si>
  <si>
    <t>Y2-160M-4（11KW）</t>
  </si>
  <si>
    <t>1M×6M退字罐 减速机角钢支架</t>
  </si>
  <si>
    <r>
      <t>3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</si>
  <si>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上支撑架左右角钢</t>
  </si>
  <si>
    <r>
      <t>6.3#角钢×</t>
    </r>
    <r>
      <rPr>
        <sz val="12"/>
        <rFont val="宋体"/>
        <family val="0"/>
      </rPr>
      <t>350</t>
    </r>
  </si>
  <si>
    <r>
      <t>3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</si>
  <si>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上支撑架前后角钢</t>
  </si>
  <si>
    <r>
      <t>6.3#角钢×</t>
    </r>
    <r>
      <rPr>
        <sz val="12"/>
        <rFont val="宋体"/>
        <family val="0"/>
      </rPr>
      <t>550</t>
    </r>
  </si>
  <si>
    <r>
      <t>3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3</t>
    </r>
  </si>
  <si>
    <t>支撑架横梁</t>
  </si>
  <si>
    <r>
      <t>6.3#角钢×</t>
    </r>
    <r>
      <rPr>
        <sz val="12"/>
        <rFont val="宋体"/>
        <family val="0"/>
      </rPr>
      <t>1192</t>
    </r>
  </si>
  <si>
    <r>
      <t>3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</si>
  <si>
    <t>下支撑架前后角钢</t>
  </si>
  <si>
    <r>
      <t>6.3#角钢×</t>
    </r>
    <r>
      <rPr>
        <sz val="12"/>
        <rFont val="宋体"/>
        <family val="0"/>
      </rPr>
      <t>690</t>
    </r>
  </si>
  <si>
    <r>
      <t>3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5</t>
    </r>
  </si>
  <si>
    <r>
      <t>6.3#角钢×</t>
    </r>
    <r>
      <rPr>
        <sz val="12"/>
        <rFont val="宋体"/>
        <family val="0"/>
      </rPr>
      <t>510</t>
    </r>
  </si>
  <si>
    <r>
      <t>4</t>
    </r>
    <r>
      <rPr>
        <sz val="12"/>
        <rFont val="宋体"/>
        <family val="0"/>
      </rPr>
      <t>0</t>
    </r>
  </si>
  <si>
    <r>
      <t xml:space="preserve">主电机 </t>
    </r>
    <r>
      <rPr>
        <sz val="12"/>
        <rFont val="宋体"/>
        <family val="0"/>
      </rPr>
      <t>Y2-160M-4（11KW）</t>
    </r>
  </si>
  <si>
    <r>
      <t>12A</t>
    </r>
    <r>
      <rPr>
        <sz val="12"/>
        <rFont val="宋体"/>
        <family val="0"/>
      </rPr>
      <t>-2</t>
    </r>
    <r>
      <rPr>
        <sz val="12"/>
        <rFont val="宋体"/>
        <family val="0"/>
      </rPr>
      <t>链条</t>
    </r>
  </si>
  <si>
    <r>
      <t>节距1</t>
    </r>
    <r>
      <rPr>
        <sz val="12"/>
        <rFont val="宋体"/>
        <family val="0"/>
      </rPr>
      <t>9.05</t>
    </r>
  </si>
  <si>
    <r>
      <t>4</t>
    </r>
    <r>
      <rPr>
        <sz val="12"/>
        <rFont val="宋体"/>
        <family val="0"/>
      </rPr>
      <t>2</t>
    </r>
  </si>
  <si>
    <t>摆线针减速机</t>
  </si>
  <si>
    <r>
      <t>B</t>
    </r>
    <r>
      <rPr>
        <sz val="12"/>
        <rFont val="宋体"/>
        <family val="0"/>
      </rPr>
      <t>WY1-29-1.5KW</t>
    </r>
  </si>
  <si>
    <t>减速机皮带轮</t>
  </si>
  <si>
    <r>
      <t>φ2</t>
    </r>
    <r>
      <rPr>
        <sz val="12"/>
        <rFont val="宋体"/>
        <family val="0"/>
      </rPr>
      <t>8</t>
    </r>
    <r>
      <rPr>
        <sz val="12"/>
        <rFont val="宋体"/>
        <family val="0"/>
      </rPr>
      <t>0×</t>
    </r>
    <r>
      <rPr>
        <sz val="12"/>
        <rFont val="宋体"/>
        <family val="0"/>
      </rPr>
      <t>B3</t>
    </r>
  </si>
  <si>
    <r>
      <t>4</t>
    </r>
    <r>
      <rPr>
        <sz val="12"/>
        <rFont val="宋体"/>
        <family val="0"/>
      </rPr>
      <t>4</t>
    </r>
  </si>
  <si>
    <t>电机皮带轮</t>
  </si>
  <si>
    <r>
      <t>φ</t>
    </r>
    <r>
      <rPr>
        <sz val="12"/>
        <rFont val="宋体"/>
        <family val="0"/>
      </rPr>
      <t>180</t>
    </r>
    <r>
      <rPr>
        <sz val="12"/>
        <rFont val="宋体"/>
        <family val="0"/>
      </rPr>
      <t>×</t>
    </r>
    <r>
      <rPr>
        <sz val="12"/>
        <rFont val="宋体"/>
        <family val="0"/>
      </rPr>
      <t>B3</t>
    </r>
  </si>
  <si>
    <t>45</t>
  </si>
  <si>
    <t>石棉绳</t>
  </si>
  <si>
    <r>
      <t>φ1</t>
    </r>
    <r>
      <rPr>
        <sz val="12"/>
        <rFont val="宋体"/>
        <family val="0"/>
      </rPr>
      <t>4×φ14（15m）</t>
    </r>
  </si>
  <si>
    <t>46</t>
  </si>
  <si>
    <t>石棉板</t>
  </si>
  <si>
    <t>1500×2200或（2000×1900）</t>
  </si>
  <si>
    <t>47</t>
  </si>
  <si>
    <r>
      <t>六角头螺栓 M1</t>
    </r>
    <r>
      <rPr>
        <sz val="12"/>
        <rFont val="宋体"/>
        <family val="0"/>
      </rPr>
      <t>6</t>
    </r>
    <r>
      <rPr>
        <sz val="12"/>
        <rFont val="宋体"/>
        <family val="0"/>
      </rPr>
      <t>×</t>
    </r>
    <r>
      <rPr>
        <sz val="12"/>
        <rFont val="宋体"/>
        <family val="0"/>
      </rPr>
      <t>60</t>
    </r>
  </si>
  <si>
    <t>48</t>
  </si>
  <si>
    <r>
      <t>平垫圈 1</t>
    </r>
    <r>
      <rPr>
        <sz val="12"/>
        <rFont val="宋体"/>
        <family val="0"/>
      </rPr>
      <t>6</t>
    </r>
  </si>
  <si>
    <t>49</t>
  </si>
  <si>
    <r>
      <t>弹垫 1</t>
    </r>
    <r>
      <rPr>
        <sz val="12"/>
        <rFont val="宋体"/>
        <family val="0"/>
      </rPr>
      <t>6</t>
    </r>
  </si>
  <si>
    <t>50</t>
  </si>
  <si>
    <r>
      <t>六角头螺栓 M1</t>
    </r>
    <r>
      <rPr>
        <sz val="12"/>
        <rFont val="宋体"/>
        <family val="0"/>
      </rPr>
      <t>6</t>
    </r>
    <r>
      <rPr>
        <sz val="12"/>
        <rFont val="宋体"/>
        <family val="0"/>
      </rPr>
      <t>×</t>
    </r>
    <r>
      <rPr>
        <sz val="12"/>
        <rFont val="宋体"/>
        <family val="0"/>
      </rPr>
      <t>100</t>
    </r>
  </si>
  <si>
    <t>51</t>
  </si>
  <si>
    <r>
      <t>六角头螺栓 M</t>
    </r>
    <r>
      <rPr>
        <sz val="12"/>
        <rFont val="宋体"/>
        <family val="0"/>
      </rPr>
      <t>30</t>
    </r>
    <r>
      <rPr>
        <sz val="12"/>
        <rFont val="宋体"/>
        <family val="0"/>
      </rPr>
      <t>×</t>
    </r>
    <r>
      <rPr>
        <sz val="12"/>
        <rFont val="宋体"/>
        <family val="0"/>
      </rPr>
      <t>150</t>
    </r>
  </si>
  <si>
    <t>全牙</t>
  </si>
  <si>
    <t>52</t>
  </si>
  <si>
    <r>
      <t xml:space="preserve">平垫圈 </t>
    </r>
    <r>
      <rPr>
        <sz val="12"/>
        <rFont val="宋体"/>
        <family val="0"/>
      </rPr>
      <t>30</t>
    </r>
  </si>
  <si>
    <t>53</t>
  </si>
  <si>
    <r>
      <t xml:space="preserve">弹垫 </t>
    </r>
    <r>
      <rPr>
        <sz val="12"/>
        <rFont val="宋体"/>
        <family val="0"/>
      </rPr>
      <t>30</t>
    </r>
  </si>
  <si>
    <t>54</t>
  </si>
  <si>
    <r>
      <t>六角螺母 M</t>
    </r>
    <r>
      <rPr>
        <sz val="12"/>
        <rFont val="宋体"/>
        <family val="0"/>
      </rPr>
      <t>30</t>
    </r>
  </si>
  <si>
    <t>55</t>
  </si>
  <si>
    <t>键</t>
  </si>
  <si>
    <r>
      <t>2</t>
    </r>
    <r>
      <rPr>
        <sz val="12"/>
        <rFont val="宋体"/>
        <family val="0"/>
      </rPr>
      <t>8×14×120</t>
    </r>
  </si>
  <si>
    <t>皮带</t>
  </si>
  <si>
    <r>
      <t>B</t>
    </r>
    <r>
      <rPr>
        <sz val="12"/>
        <rFont val="宋体"/>
        <family val="0"/>
      </rPr>
      <t>3×2057</t>
    </r>
  </si>
  <si>
    <t>烟囱管</t>
  </si>
  <si>
    <r>
      <t>φ2</t>
    </r>
    <r>
      <rPr>
        <sz val="12"/>
        <rFont val="宋体"/>
        <family val="0"/>
      </rPr>
      <t>19</t>
    </r>
    <r>
      <rPr>
        <sz val="12"/>
        <rFont val="宋体"/>
        <family val="0"/>
      </rPr>
      <t>×δ</t>
    </r>
    <r>
      <rPr>
        <sz val="12"/>
        <rFont val="宋体"/>
        <family val="0"/>
      </rPr>
      <t>3</t>
    </r>
    <r>
      <rPr>
        <sz val="12"/>
        <rFont val="宋体"/>
        <family val="0"/>
      </rPr>
      <t>管×6000</t>
    </r>
  </si>
  <si>
    <t>烟囱管盖板</t>
  </si>
  <si>
    <r>
      <t>φ3</t>
    </r>
    <r>
      <rPr>
        <sz val="12"/>
        <rFont val="宋体"/>
        <family val="0"/>
      </rPr>
      <t>00×10</t>
    </r>
  </si>
  <si>
    <t>烟囱管盖板加强筋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</si>
  <si>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×</t>
    </r>
    <r>
      <rPr>
        <sz val="12"/>
        <rFont val="宋体"/>
        <family val="0"/>
      </rPr>
      <t>40</t>
    </r>
    <r>
      <rPr>
        <sz val="12"/>
        <rFont val="宋体"/>
        <family val="0"/>
      </rPr>
      <t>×1</t>
    </r>
    <r>
      <rPr>
        <sz val="12"/>
        <rFont val="宋体"/>
        <family val="0"/>
      </rPr>
      <t>0</t>
    </r>
  </si>
  <si>
    <t>水槽高度</t>
  </si>
  <si>
    <t>2#副机模头高度</t>
  </si>
  <si>
    <t>2#副机模头出丝嘴与水槽距离</t>
  </si>
  <si>
    <t>2#副机减速箱中心高</t>
  </si>
  <si>
    <t>2#副机中心高</t>
  </si>
  <si>
    <t>2#副机模头进料口高</t>
  </si>
  <si>
    <t>2#副机机架高</t>
  </si>
  <si>
    <t>料口板与减速箱距离</t>
  </si>
  <si>
    <t>2#副机减速箱250</t>
  </si>
  <si>
    <t>出丝嘴宽</t>
  </si>
  <si>
    <t>1#副机模头高度</t>
  </si>
  <si>
    <t>1#副机模头与2#副机料口板距离</t>
  </si>
  <si>
    <t>1#副机减速箱</t>
  </si>
  <si>
    <t>1#副机中心高</t>
  </si>
  <si>
    <t>1#副机模头进料口高</t>
  </si>
  <si>
    <t>1#副机机架高</t>
  </si>
  <si>
    <t>1#副机减速箱250</t>
  </si>
  <si>
    <t>主机模头高度</t>
  </si>
  <si>
    <t>主机模头与1#副机料口板距离</t>
  </si>
  <si>
    <t>主机减速箱</t>
  </si>
  <si>
    <t>主机中心高</t>
  </si>
  <si>
    <t>主机进料口高</t>
  </si>
  <si>
    <t>主机机架高</t>
  </si>
  <si>
    <t>主机减速箱420</t>
  </si>
  <si>
    <t>2#副机顶面与料筒距离</t>
  </si>
  <si>
    <t>2#副机左右与料距离筒</t>
  </si>
  <si>
    <t>料筒以下距离</t>
  </si>
  <si>
    <t>2#副机护罩宽</t>
  </si>
  <si>
    <t>2#副机护罩高</t>
  </si>
  <si>
    <t>2#副机护罩中心高</t>
  </si>
  <si>
    <t>2#副机护罩长</t>
  </si>
  <si>
    <t>1#副机顶面与料筒距离</t>
  </si>
  <si>
    <t>1#副机左右与料筒距离</t>
  </si>
  <si>
    <t>1#副机护罩宽</t>
  </si>
  <si>
    <t>1#副机护罩高</t>
  </si>
  <si>
    <t>1#副机护罩长</t>
  </si>
  <si>
    <t>主机顶面与料筒距离</t>
  </si>
  <si>
    <t>主机左右与料距离筒</t>
  </si>
  <si>
    <t>主机护罩宽</t>
  </si>
  <si>
    <t>主机护罩高</t>
  </si>
  <si>
    <t>主机护罩中心高</t>
  </si>
  <si>
    <t>主机护罩长</t>
  </si>
  <si>
    <t>减速机及料筒参数</t>
  </si>
  <si>
    <t>名称</t>
  </si>
  <si>
    <t>型号</t>
  </si>
  <si>
    <t>总高</t>
  </si>
  <si>
    <t>主机螺杆直径</t>
  </si>
  <si>
    <t>主机螺杆半径</t>
  </si>
  <si>
    <t>减速箱</t>
  </si>
  <si>
    <t>1#副机直径</t>
  </si>
  <si>
    <t>1#副机螺杆半径</t>
  </si>
  <si>
    <t>2#副机直径</t>
  </si>
  <si>
    <t>2#副机螺杆半径</t>
  </si>
  <si>
    <t>主机螺杆长</t>
  </si>
  <si>
    <t>副机1#螺杆长</t>
  </si>
  <si>
    <t>副机2#螺杆长</t>
  </si>
  <si>
    <t>400左右模头高</t>
  </si>
  <si>
    <t>2#副机</t>
  </si>
  <si>
    <t>主机护罩前预留长</t>
  </si>
  <si>
    <t>副机1#护罩前预留长</t>
  </si>
  <si>
    <t>副机2#护罩前预留长</t>
  </si>
  <si>
    <t>1#副机</t>
  </si>
  <si>
    <t>主机护罩后预留长</t>
  </si>
  <si>
    <t>副机1#护罩后预留长</t>
  </si>
  <si>
    <t>主机</t>
  </si>
  <si>
    <t>副机2#护罩后预留长</t>
  </si>
  <si>
    <t>高</t>
  </si>
  <si>
    <t>主机到排气口距离</t>
  </si>
  <si>
    <t>排气口长（下）</t>
  </si>
  <si>
    <t>排气口长（上）</t>
  </si>
  <si>
    <t>300单网模头</t>
  </si>
  <si>
    <t>350单网模头</t>
  </si>
  <si>
    <t>300左右模头</t>
  </si>
  <si>
    <t>1#副机到排气口距离</t>
  </si>
  <si>
    <t>副机护罩前预留长</t>
  </si>
  <si>
    <t>400单网模头</t>
  </si>
  <si>
    <t>外购</t>
  </si>
  <si>
    <t>2#副机到排气口距离</t>
  </si>
  <si>
    <t>350左右模头</t>
  </si>
  <si>
    <t>400左右模头</t>
  </si>
  <si>
    <t>主机料口板尺寸</t>
  </si>
  <si>
    <t>320×320</t>
  </si>
  <si>
    <t>我司生产</t>
  </si>
  <si>
    <t>1#副机料口板尺寸</t>
  </si>
  <si>
    <t>300×300</t>
  </si>
  <si>
    <t>2#副机料口板尺寸</t>
  </si>
  <si>
    <t>30KW-4</t>
  </si>
  <si>
    <t>15KW-6</t>
  </si>
  <si>
    <t>φ460×3500</t>
  </si>
  <si>
    <t>Pelletizing</t>
  </si>
  <si>
    <t xml:space="preserve">Device </t>
  </si>
  <si>
    <t xml:space="preserve">Device </t>
  </si>
  <si>
    <t>Spec.and model</t>
  </si>
  <si>
    <t>QTY</t>
  </si>
  <si>
    <t>Accessory</t>
  </si>
  <si>
    <t>Main extruder</t>
  </si>
  <si>
    <t>Gearbox</t>
  </si>
  <si>
    <t>Screw</t>
  </si>
  <si>
    <t>Motor Power</t>
  </si>
  <si>
    <t>Feeding system</t>
  </si>
  <si>
    <t>Screen changer</t>
  </si>
  <si>
    <t>Auxiliary Extruder</t>
  </si>
  <si>
    <t>Gearbox</t>
  </si>
  <si>
    <t>Screw</t>
  </si>
  <si>
    <t>Pelletizing system</t>
  </si>
  <si>
    <t>Electric heating system</t>
  </si>
  <si>
    <t>Electrical controllor</t>
  </si>
  <si>
    <t>55KW intelligent soft start</t>
  </si>
  <si>
    <t>Vertical forced feeder</t>
  </si>
  <si>
    <t>Diameter: φ150</t>
  </si>
  <si>
    <t>Diameter: φ125</t>
  </si>
  <si>
    <t>Length: 2800</t>
  </si>
  <si>
    <t>Length: 1200</t>
  </si>
  <si>
    <t>250×250 Left and right double stations</t>
  </si>
  <si>
    <t>Vertical Water Ring Pelletizer</t>
  </si>
  <si>
    <t xml:space="preserve">Stainless steel </t>
  </si>
  <si>
    <t>60KW electromagnetic heating</t>
  </si>
  <si>
    <t>Belt conveyors</t>
  </si>
  <si>
    <t>Crusher</t>
  </si>
  <si>
    <t>Crusher</t>
  </si>
  <si>
    <t>Electric control cabinet</t>
  </si>
  <si>
    <t>Washing</t>
  </si>
  <si>
    <t>Belt width: 800mm</t>
  </si>
  <si>
    <t>Belt length: 6m</t>
  </si>
  <si>
    <t>Motor power: 2.2KW</t>
  </si>
  <si>
    <t>600 type crusher</t>
  </si>
  <si>
    <t>Motor power: 37KW</t>
  </si>
  <si>
    <t>Box thickness: 20mm</t>
  </si>
  <si>
    <t>6 rotating blades and 4 fixed blades</t>
  </si>
  <si>
    <t>Rotor diameter: φ460mm</t>
  </si>
  <si>
    <t>Rotor speed: 700 rpm</t>
  </si>
  <si>
    <t>Low-speed friction washer</t>
  </si>
  <si>
    <t>Pool roller</t>
  </si>
  <si>
    <t>Hoist</t>
  </si>
  <si>
    <t>Crush with water</t>
  </si>
  <si>
    <t>Pellet storage tank</t>
  </si>
  <si>
    <t>Others</t>
  </si>
  <si>
    <t>Cabinet</t>
  </si>
  <si>
    <t>Output: 100-200kg/hour</t>
  </si>
  <si>
    <t>Total</t>
  </si>
  <si>
    <t>Screw diameter: 350mm</t>
  </si>
  <si>
    <t>Screw length: 2000mm</t>
  </si>
  <si>
    <t>Motor power: 15KW-4 AC</t>
  </si>
  <si>
    <t>Blade thickness: 4mm</t>
  </si>
  <si>
    <t>Pelletizing System Pelletizing and Washing Configuration List</t>
  </si>
  <si>
    <t>Note</t>
  </si>
  <si>
    <t>180 Hard Tooth Surface Gear Reducer</t>
  </si>
  <si>
    <t>250 Hard Tooth Surface Gear Reducer</t>
  </si>
  <si>
    <r>
      <rPr>
        <b/>
        <sz val="11"/>
        <rFont val="宋体"/>
        <family val="0"/>
      </rPr>
      <t>开盖电动</t>
    </r>
  </si>
  <si>
    <t>Note: This system does not include a rinsing machine. The rinsing machine is too large, please set it up locally, we can provide solutions.</t>
  </si>
  <si>
    <r>
      <t>28947.60 USD (</t>
    </r>
    <r>
      <rPr>
        <b/>
        <sz val="11"/>
        <rFont val="宋体"/>
        <family val="0"/>
      </rPr>
      <t>按百度汇率，建议贵公司自行调整</t>
    </r>
    <r>
      <rPr>
        <b/>
        <sz val="11"/>
        <rFont val="Times New Roman"/>
        <family val="1"/>
      </rPr>
      <t>)</t>
    </r>
  </si>
  <si>
    <r>
      <t xml:space="preserve">21930.00 USD ( </t>
    </r>
    <r>
      <rPr>
        <b/>
        <sz val="11"/>
        <rFont val="宋体"/>
        <family val="0"/>
      </rPr>
      <t>按百度汇率，建议贵公司自行调整</t>
    </r>
    <r>
      <rPr>
        <b/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</si>
</sst>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9"/>
      <color indexed="40"/>
      <name val="宋体"/>
      <family val="0"/>
    </font>
    <font>
      <b/>
      <sz val="9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4" applyNumberFormat="0" applyAlignment="0" applyProtection="0"/>
    <xf numFmtId="0" fontId="13" fillId="14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6" fillId="10" borderId="0" applyNumberFormat="0" applyBorder="0" applyAlignment="0" applyProtection="0"/>
    <xf numFmtId="0" fontId="21" fillId="9" borderId="7" applyNumberFormat="0" applyAlignment="0" applyProtection="0"/>
    <xf numFmtId="0" fontId="27" fillId="3" borderId="4" applyNumberFormat="0" applyAlignment="0" applyProtection="0"/>
    <xf numFmtId="0" fontId="1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18" borderId="0" xfId="0" applyFont="1" applyFill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4" fillId="4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2" fillId="0" borderId="0" xfId="0" applyFont="1" applyAlignment="1">
      <alignment/>
    </xf>
    <xf numFmtId="0" fontId="33" fillId="0" borderId="9" xfId="0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/>
    </xf>
    <xf numFmtId="49" fontId="32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49" fontId="35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1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8" borderId="11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49" fontId="33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 wrapText="1"/>
    </xf>
    <xf numFmtId="49" fontId="33" fillId="21" borderId="9" xfId="0" applyNumberFormat="1" applyFont="1" applyFill="1" applyBorder="1" applyAlignment="1">
      <alignment horizontal="left" vertical="center" wrapText="1"/>
    </xf>
    <xf numFmtId="49" fontId="33" fillId="21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79">
      <selection activeCell="B162" sqref="B162"/>
    </sheetView>
  </sheetViews>
  <sheetFormatPr defaultColWidth="9.00390625" defaultRowHeight="14.25"/>
  <cols>
    <col min="1" max="1" width="5.50390625" style="18" bestFit="1" customWidth="1"/>
    <col min="2" max="2" width="33.875" style="20" customWidth="1"/>
    <col min="3" max="3" width="6.50390625" style="18" customWidth="1"/>
    <col min="4" max="4" width="23.875" style="18" bestFit="1" customWidth="1"/>
    <col min="5" max="5" width="11.125" style="18" customWidth="1"/>
    <col min="6" max="6" width="8.625" style="18" customWidth="1"/>
    <col min="7" max="16384" width="9.00390625" style="18" customWidth="1"/>
  </cols>
  <sheetData>
    <row r="1" spans="1:6" ht="30.75" customHeight="1">
      <c r="A1" s="40" t="s">
        <v>0</v>
      </c>
      <c r="B1" s="40"/>
      <c r="C1" s="40"/>
      <c r="D1" s="40"/>
      <c r="E1" s="40"/>
      <c r="F1" s="40"/>
    </row>
    <row r="2" spans="1:6" ht="29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14.25">
      <c r="A3" s="12">
        <v>1</v>
      </c>
      <c r="B3" s="21" t="s">
        <v>7</v>
      </c>
      <c r="C3" s="12">
        <v>1</v>
      </c>
      <c r="D3" s="12"/>
      <c r="E3" s="12"/>
      <c r="F3" s="12"/>
    </row>
    <row r="4" spans="1:6" ht="14.25">
      <c r="A4" s="12">
        <v>-1</v>
      </c>
      <c r="B4" s="21" t="s">
        <v>8</v>
      </c>
      <c r="C4" s="12">
        <v>2</v>
      </c>
      <c r="D4" s="12" t="s">
        <v>9</v>
      </c>
      <c r="E4" s="12" t="s">
        <v>10</v>
      </c>
      <c r="F4" s="12"/>
    </row>
    <row r="5" spans="1:6" ht="14.25">
      <c r="A5" s="12">
        <v>-2</v>
      </c>
      <c r="B5" s="21" t="s">
        <v>11</v>
      </c>
      <c r="C5" s="12">
        <v>2</v>
      </c>
      <c r="D5" s="12" t="s">
        <v>12</v>
      </c>
      <c r="E5" s="12" t="s">
        <v>10</v>
      </c>
      <c r="F5" s="12"/>
    </row>
    <row r="6" spans="1:6" ht="14.25">
      <c r="A6" s="12">
        <v>-3</v>
      </c>
      <c r="B6" s="21" t="s">
        <v>13</v>
      </c>
      <c r="C6" s="12">
        <v>2</v>
      </c>
      <c r="D6" s="12" t="s">
        <v>14</v>
      </c>
      <c r="E6" s="12" t="s">
        <v>10</v>
      </c>
      <c r="F6" s="12"/>
    </row>
    <row r="7" spans="1:6" ht="14.25">
      <c r="A7" s="12">
        <v>-4</v>
      </c>
      <c r="B7" s="21" t="s">
        <v>15</v>
      </c>
      <c r="C7" s="12">
        <v>2</v>
      </c>
      <c r="D7" s="12" t="s">
        <v>16</v>
      </c>
      <c r="E7" s="12" t="s">
        <v>10</v>
      </c>
      <c r="F7" s="12"/>
    </row>
    <row r="8" spans="1:6" ht="14.25">
      <c r="A8" s="12">
        <v>-5</v>
      </c>
      <c r="B8" s="21" t="s">
        <v>17</v>
      </c>
      <c r="C8" s="12">
        <v>2</v>
      </c>
      <c r="D8" s="12" t="s">
        <v>18</v>
      </c>
      <c r="E8" s="12" t="s">
        <v>10</v>
      </c>
      <c r="F8" s="12"/>
    </row>
    <row r="9" spans="1:6" ht="14.25">
      <c r="A9" s="12">
        <v>-6</v>
      </c>
      <c r="B9" s="21" t="s">
        <v>19</v>
      </c>
      <c r="C9" s="12">
        <v>1</v>
      </c>
      <c r="D9" s="12" t="s">
        <v>20</v>
      </c>
      <c r="E9" s="12" t="s">
        <v>21</v>
      </c>
      <c r="F9" s="12"/>
    </row>
    <row r="10" spans="1:6" ht="14.25">
      <c r="A10" s="12">
        <v>-7</v>
      </c>
      <c r="B10" s="21" t="s">
        <v>22</v>
      </c>
      <c r="C10" s="12">
        <v>1</v>
      </c>
      <c r="D10" s="12" t="s">
        <v>23</v>
      </c>
      <c r="E10" s="12" t="s">
        <v>21</v>
      </c>
      <c r="F10" s="12"/>
    </row>
    <row r="11" spans="1:6" ht="14.25">
      <c r="A11" s="12">
        <v>-8</v>
      </c>
      <c r="B11" s="21" t="s">
        <v>24</v>
      </c>
      <c r="C11" s="12">
        <v>1</v>
      </c>
      <c r="D11" s="12" t="s">
        <v>25</v>
      </c>
      <c r="E11" s="12" t="s">
        <v>26</v>
      </c>
      <c r="F11" s="12"/>
    </row>
    <row r="12" spans="1:6" ht="14.25">
      <c r="A12" s="12">
        <v>-9</v>
      </c>
      <c r="B12" s="21" t="s">
        <v>27</v>
      </c>
      <c r="C12" s="12">
        <v>10</v>
      </c>
      <c r="D12" s="12" t="s">
        <v>28</v>
      </c>
      <c r="E12" s="12" t="s">
        <v>10</v>
      </c>
      <c r="F12" s="12"/>
    </row>
    <row r="13" spans="1:6" ht="14.25">
      <c r="A13" s="12">
        <v>-10</v>
      </c>
      <c r="B13" s="21" t="s">
        <v>29</v>
      </c>
      <c r="C13" s="12">
        <v>10</v>
      </c>
      <c r="D13" s="12" t="s">
        <v>30</v>
      </c>
      <c r="E13" s="12" t="s">
        <v>21</v>
      </c>
      <c r="F13" s="12"/>
    </row>
    <row r="14" spans="1:6" ht="14.25">
      <c r="A14" s="12">
        <v>-11</v>
      </c>
      <c r="B14" s="21" t="s">
        <v>31</v>
      </c>
      <c r="C14" s="12">
        <v>2</v>
      </c>
      <c r="D14" s="12" t="s">
        <v>32</v>
      </c>
      <c r="E14" s="12" t="s">
        <v>10</v>
      </c>
      <c r="F14" s="12"/>
    </row>
    <row r="15" spans="1:6" ht="14.25">
      <c r="A15" s="12">
        <v>-12</v>
      </c>
      <c r="B15" s="21" t="s">
        <v>33</v>
      </c>
      <c r="C15" s="12">
        <v>4</v>
      </c>
      <c r="D15" s="12" t="s">
        <v>34</v>
      </c>
      <c r="E15" s="12" t="s">
        <v>10</v>
      </c>
      <c r="F15" s="12"/>
    </row>
    <row r="16" spans="1:6" ht="14.25">
      <c r="A16" s="12">
        <v>-13</v>
      </c>
      <c r="B16" s="21" t="s">
        <v>35</v>
      </c>
      <c r="C16" s="12">
        <v>1</v>
      </c>
      <c r="D16" s="12" t="s">
        <v>25</v>
      </c>
      <c r="E16" s="12" t="s">
        <v>26</v>
      </c>
      <c r="F16" s="12"/>
    </row>
    <row r="17" spans="1:6" ht="14.25">
      <c r="A17" s="12">
        <v>-14</v>
      </c>
      <c r="B17" s="21" t="s">
        <v>36</v>
      </c>
      <c r="C17" s="12">
        <v>1</v>
      </c>
      <c r="D17" s="12" t="s">
        <v>37</v>
      </c>
      <c r="E17" s="12" t="s">
        <v>10</v>
      </c>
      <c r="F17" s="12"/>
    </row>
    <row r="18" spans="1:6" ht="14.25">
      <c r="A18" s="12">
        <v>-15</v>
      </c>
      <c r="B18" s="21" t="s">
        <v>38</v>
      </c>
      <c r="C18" s="12">
        <v>5</v>
      </c>
      <c r="D18" s="12" t="s">
        <v>39</v>
      </c>
      <c r="E18" s="12" t="s">
        <v>26</v>
      </c>
      <c r="F18" s="12"/>
    </row>
    <row r="19" spans="1:6" ht="14.25">
      <c r="A19" s="12"/>
      <c r="B19" s="21"/>
      <c r="C19" s="12"/>
      <c r="D19" s="12"/>
      <c r="E19" s="12"/>
      <c r="F19" s="12"/>
    </row>
    <row r="20" spans="1:6" ht="14.25">
      <c r="A20" s="12">
        <v>2</v>
      </c>
      <c r="B20" s="21" t="s">
        <v>40</v>
      </c>
      <c r="C20" s="12">
        <v>2</v>
      </c>
      <c r="D20" s="12"/>
      <c r="E20" s="12"/>
      <c r="F20" s="12"/>
    </row>
    <row r="21" spans="1:6" ht="14.25">
      <c r="A21" s="12">
        <v>-1</v>
      </c>
      <c r="B21" s="21" t="s">
        <v>41</v>
      </c>
      <c r="C21" s="12">
        <v>1</v>
      </c>
      <c r="D21" s="12" t="s">
        <v>42</v>
      </c>
      <c r="E21" s="12" t="s">
        <v>10</v>
      </c>
      <c r="F21" s="12"/>
    </row>
    <row r="22" spans="1:6" ht="14.25">
      <c r="A22" s="12">
        <v>-2</v>
      </c>
      <c r="B22" s="21" t="s">
        <v>43</v>
      </c>
      <c r="C22" s="12">
        <v>1</v>
      </c>
      <c r="D22" s="12" t="s">
        <v>44</v>
      </c>
      <c r="E22" s="12" t="s">
        <v>26</v>
      </c>
      <c r="F22" s="12"/>
    </row>
    <row r="23" spans="1:6" ht="14.25">
      <c r="A23" s="12">
        <v>-3</v>
      </c>
      <c r="B23" s="21" t="s">
        <v>45</v>
      </c>
      <c r="C23" s="12">
        <v>2</v>
      </c>
      <c r="D23" s="12" t="s">
        <v>46</v>
      </c>
      <c r="E23" s="12" t="s">
        <v>10</v>
      </c>
      <c r="F23" s="12"/>
    </row>
    <row r="24" spans="1:6" ht="14.25">
      <c r="A24" s="12">
        <v>-4</v>
      </c>
      <c r="B24" s="21" t="s">
        <v>47</v>
      </c>
      <c r="C24" s="12">
        <v>2</v>
      </c>
      <c r="D24" s="12" t="s">
        <v>48</v>
      </c>
      <c r="E24" s="12" t="s">
        <v>10</v>
      </c>
      <c r="F24" s="12"/>
    </row>
    <row r="25" spans="1:6" ht="14.25">
      <c r="A25" s="12">
        <v>-5</v>
      </c>
      <c r="B25" s="21" t="s">
        <v>49</v>
      </c>
      <c r="C25" s="12">
        <v>1</v>
      </c>
      <c r="D25" s="12" t="s">
        <v>50</v>
      </c>
      <c r="E25" s="12" t="s">
        <v>10</v>
      </c>
      <c r="F25" s="12"/>
    </row>
    <row r="26" spans="1:6" ht="14.25">
      <c r="A26" s="12"/>
      <c r="B26" s="21"/>
      <c r="C26" s="12"/>
      <c r="D26" s="12"/>
      <c r="E26" s="12"/>
      <c r="F26" s="12"/>
    </row>
    <row r="27" spans="1:6" ht="14.25">
      <c r="A27" s="12">
        <v>3</v>
      </c>
      <c r="B27" s="21" t="s">
        <v>51</v>
      </c>
      <c r="C27" s="12">
        <v>2</v>
      </c>
      <c r="D27" s="12"/>
      <c r="E27" s="12"/>
      <c r="F27" s="12"/>
    </row>
    <row r="28" spans="1:6" ht="14.25">
      <c r="A28" s="12">
        <v>-1</v>
      </c>
      <c r="B28" s="21" t="s">
        <v>43</v>
      </c>
      <c r="C28" s="12">
        <v>1</v>
      </c>
      <c r="D28" s="12" t="s">
        <v>44</v>
      </c>
      <c r="E28" s="12" t="s">
        <v>26</v>
      </c>
      <c r="F28" s="12"/>
    </row>
    <row r="29" spans="1:6" ht="14.25">
      <c r="A29" s="12">
        <v>-2</v>
      </c>
      <c r="B29" s="21" t="s">
        <v>45</v>
      </c>
      <c r="C29" s="12">
        <v>2</v>
      </c>
      <c r="D29" s="12" t="s">
        <v>46</v>
      </c>
      <c r="E29" s="12" t="s">
        <v>10</v>
      </c>
      <c r="F29" s="12"/>
    </row>
    <row r="30" spans="1:6" ht="14.25">
      <c r="A30" s="12">
        <v>-3</v>
      </c>
      <c r="B30" s="21" t="s">
        <v>41</v>
      </c>
      <c r="C30" s="12">
        <v>1</v>
      </c>
      <c r="D30" s="12" t="s">
        <v>52</v>
      </c>
      <c r="E30" s="12" t="s">
        <v>10</v>
      </c>
      <c r="F30" s="12"/>
    </row>
    <row r="31" spans="1:6" ht="14.25">
      <c r="A31" s="12">
        <v>-4</v>
      </c>
      <c r="B31" s="21" t="s">
        <v>47</v>
      </c>
      <c r="C31" s="12">
        <v>2</v>
      </c>
      <c r="D31" s="12" t="s">
        <v>48</v>
      </c>
      <c r="E31" s="12" t="s">
        <v>10</v>
      </c>
      <c r="F31" s="12"/>
    </row>
    <row r="32" spans="1:6" ht="14.25">
      <c r="A32" s="12">
        <v>-5</v>
      </c>
      <c r="B32" s="21" t="s">
        <v>49</v>
      </c>
      <c r="C32" s="12">
        <v>1</v>
      </c>
      <c r="D32" s="12" t="s">
        <v>50</v>
      </c>
      <c r="E32" s="12" t="s">
        <v>10</v>
      </c>
      <c r="F32" s="12"/>
    </row>
    <row r="33" spans="1:6" ht="14.25">
      <c r="A33" s="12"/>
      <c r="B33" s="21"/>
      <c r="C33" s="12"/>
      <c r="D33" s="12"/>
      <c r="E33" s="12"/>
      <c r="F33" s="12"/>
    </row>
    <row r="34" spans="1:6" ht="14.25">
      <c r="A34" s="12">
        <v>4</v>
      </c>
      <c r="B34" s="21" t="s">
        <v>53</v>
      </c>
      <c r="C34" s="12">
        <v>4</v>
      </c>
      <c r="D34" s="12"/>
      <c r="E34" s="12"/>
      <c r="F34" s="12"/>
    </row>
    <row r="35" spans="1:6" ht="14.25">
      <c r="A35" s="12">
        <v>-1</v>
      </c>
      <c r="B35" s="21" t="s">
        <v>43</v>
      </c>
      <c r="C35" s="12">
        <v>1</v>
      </c>
      <c r="D35" s="12" t="s">
        <v>54</v>
      </c>
      <c r="E35" s="12" t="s">
        <v>26</v>
      </c>
      <c r="F35" s="12"/>
    </row>
    <row r="36" spans="1:6" ht="14.25">
      <c r="A36" s="12">
        <v>-2</v>
      </c>
      <c r="B36" s="21" t="s">
        <v>47</v>
      </c>
      <c r="C36" s="12">
        <v>2</v>
      </c>
      <c r="D36" s="12" t="s">
        <v>55</v>
      </c>
      <c r="E36" s="12" t="s">
        <v>10</v>
      </c>
      <c r="F36" s="12"/>
    </row>
    <row r="37" spans="1:6" ht="14.25">
      <c r="A37" s="12"/>
      <c r="B37" s="21"/>
      <c r="C37" s="12"/>
      <c r="D37" s="12"/>
      <c r="E37" s="12"/>
      <c r="F37" s="12"/>
    </row>
    <row r="38" spans="1:6" ht="14.25">
      <c r="A38" s="12">
        <v>5</v>
      </c>
      <c r="B38" s="21" t="s">
        <v>56</v>
      </c>
      <c r="C38" s="12">
        <v>1</v>
      </c>
      <c r="D38" s="12"/>
      <c r="E38" s="12"/>
      <c r="F38" s="12"/>
    </row>
    <row r="39" spans="1:6" ht="14.25">
      <c r="A39" s="12">
        <v>-1</v>
      </c>
      <c r="B39" s="21" t="s">
        <v>43</v>
      </c>
      <c r="C39" s="12">
        <v>1</v>
      </c>
      <c r="D39" s="12" t="s">
        <v>57</v>
      </c>
      <c r="E39" s="12" t="s">
        <v>26</v>
      </c>
      <c r="F39" s="12"/>
    </row>
    <row r="40" spans="1:6" ht="14.25">
      <c r="A40" s="12">
        <v>-2</v>
      </c>
      <c r="B40" s="21" t="s">
        <v>58</v>
      </c>
      <c r="C40" s="12">
        <v>2</v>
      </c>
      <c r="D40" s="12" t="s">
        <v>59</v>
      </c>
      <c r="E40" s="12" t="s">
        <v>60</v>
      </c>
      <c r="F40" s="12"/>
    </row>
    <row r="41" spans="1:6" ht="14.25">
      <c r="A41" s="12">
        <v>-3</v>
      </c>
      <c r="B41" s="21" t="s">
        <v>61</v>
      </c>
      <c r="C41" s="12">
        <v>1</v>
      </c>
      <c r="D41" s="12" t="s">
        <v>62</v>
      </c>
      <c r="E41" s="12" t="s">
        <v>60</v>
      </c>
      <c r="F41" s="12"/>
    </row>
    <row r="42" spans="1:6" ht="14.25">
      <c r="A42" s="12">
        <v>-4</v>
      </c>
      <c r="B42" s="21" t="s">
        <v>63</v>
      </c>
      <c r="C42" s="12">
        <v>1</v>
      </c>
      <c r="D42" s="12" t="s">
        <v>64</v>
      </c>
      <c r="E42" s="12" t="s">
        <v>60</v>
      </c>
      <c r="F42" s="12"/>
    </row>
    <row r="43" spans="1:6" ht="14.25">
      <c r="A43" s="12">
        <v>-5</v>
      </c>
      <c r="B43" s="21" t="s">
        <v>65</v>
      </c>
      <c r="C43" s="12">
        <v>3</v>
      </c>
      <c r="D43" s="12" t="s">
        <v>66</v>
      </c>
      <c r="E43" s="12" t="s">
        <v>60</v>
      </c>
      <c r="F43" s="12"/>
    </row>
    <row r="44" spans="1:6" ht="14.25">
      <c r="A44" s="12">
        <v>-6</v>
      </c>
      <c r="B44" s="21" t="s">
        <v>67</v>
      </c>
      <c r="C44" s="12">
        <v>1</v>
      </c>
      <c r="D44" s="12" t="s">
        <v>66</v>
      </c>
      <c r="E44" s="12" t="s">
        <v>60</v>
      </c>
      <c r="F44" s="12"/>
    </row>
    <row r="45" spans="1:6" ht="14.25">
      <c r="A45" s="12">
        <v>-7</v>
      </c>
      <c r="B45" s="21" t="s">
        <v>68</v>
      </c>
      <c r="C45" s="12">
        <v>4</v>
      </c>
      <c r="D45" s="12" t="s">
        <v>69</v>
      </c>
      <c r="E45" s="12"/>
      <c r="F45" s="12"/>
    </row>
    <row r="46" spans="1:6" ht="14.25">
      <c r="A46" s="12"/>
      <c r="B46" s="21"/>
      <c r="C46" s="12"/>
      <c r="D46" s="12"/>
      <c r="E46" s="12"/>
      <c r="F46" s="12"/>
    </row>
    <row r="47" spans="1:6" ht="14.25">
      <c r="A47" s="12">
        <v>6</v>
      </c>
      <c r="B47" s="21" t="s">
        <v>70</v>
      </c>
      <c r="C47" s="12">
        <v>18</v>
      </c>
      <c r="D47" s="12"/>
      <c r="E47" s="12"/>
      <c r="F47" s="12"/>
    </row>
    <row r="48" spans="1:6" ht="14.25">
      <c r="A48" s="12">
        <v>-1</v>
      </c>
      <c r="B48" s="21" t="s">
        <v>68</v>
      </c>
      <c r="C48" s="12">
        <v>1</v>
      </c>
      <c r="D48" s="12" t="s">
        <v>71</v>
      </c>
      <c r="E48" s="12" t="s">
        <v>10</v>
      </c>
      <c r="F48" s="12"/>
    </row>
    <row r="49" spans="1:6" ht="14.25">
      <c r="A49" s="12">
        <v>-2</v>
      </c>
      <c r="B49" s="21" t="s">
        <v>72</v>
      </c>
      <c r="C49" s="12">
        <v>1</v>
      </c>
      <c r="D49" s="12" t="s">
        <v>73</v>
      </c>
      <c r="E49" s="12" t="s">
        <v>10</v>
      </c>
      <c r="F49" s="12"/>
    </row>
    <row r="50" spans="1:6" ht="14.25">
      <c r="A50" s="12"/>
      <c r="B50" s="21"/>
      <c r="C50" s="12"/>
      <c r="D50" s="12"/>
      <c r="E50" s="12"/>
      <c r="F50" s="12"/>
    </row>
    <row r="51" spans="1:6" ht="14.25">
      <c r="A51" s="12">
        <v>7</v>
      </c>
      <c r="B51" s="21" t="s">
        <v>74</v>
      </c>
      <c r="C51" s="12">
        <v>1</v>
      </c>
      <c r="D51" s="12"/>
      <c r="E51" s="12"/>
      <c r="F51" s="12"/>
    </row>
    <row r="52" spans="1:6" ht="14.25">
      <c r="A52" s="12">
        <v>-1</v>
      </c>
      <c r="B52" s="21" t="s">
        <v>43</v>
      </c>
      <c r="C52" s="12">
        <v>1</v>
      </c>
      <c r="D52" s="12" t="s">
        <v>57</v>
      </c>
      <c r="E52" s="12" t="s">
        <v>26</v>
      </c>
      <c r="F52" s="12"/>
    </row>
    <row r="53" spans="1:6" ht="14.25">
      <c r="A53" s="12">
        <v>-2</v>
      </c>
      <c r="B53" s="21" t="s">
        <v>58</v>
      </c>
      <c r="C53" s="12">
        <v>2</v>
      </c>
      <c r="D53" s="12" t="s">
        <v>59</v>
      </c>
      <c r="E53" s="12" t="s">
        <v>60</v>
      </c>
      <c r="F53" s="12"/>
    </row>
    <row r="54" spans="1:6" ht="14.25">
      <c r="A54" s="12">
        <v>-3</v>
      </c>
      <c r="B54" s="21" t="s">
        <v>61</v>
      </c>
      <c r="C54" s="12">
        <v>1</v>
      </c>
      <c r="D54" s="12" t="s">
        <v>62</v>
      </c>
      <c r="E54" s="12" t="s">
        <v>60</v>
      </c>
      <c r="F54" s="12"/>
    </row>
    <row r="55" spans="1:6" ht="14.25">
      <c r="A55" s="12">
        <v>-4</v>
      </c>
      <c r="B55" s="21" t="s">
        <v>63</v>
      </c>
      <c r="C55" s="12">
        <v>1</v>
      </c>
      <c r="D55" s="12" t="s">
        <v>64</v>
      </c>
      <c r="E55" s="12" t="s">
        <v>60</v>
      </c>
      <c r="F55" s="12"/>
    </row>
    <row r="56" spans="1:6" ht="14.25">
      <c r="A56" s="12">
        <v>-5</v>
      </c>
      <c r="B56" s="21" t="s">
        <v>65</v>
      </c>
      <c r="C56" s="12">
        <v>3</v>
      </c>
      <c r="D56" s="12" t="s">
        <v>66</v>
      </c>
      <c r="E56" s="12" t="s">
        <v>60</v>
      </c>
      <c r="F56" s="12"/>
    </row>
    <row r="57" spans="1:6" ht="14.25">
      <c r="A57" s="12">
        <v>-6</v>
      </c>
      <c r="B57" s="21" t="s">
        <v>67</v>
      </c>
      <c r="C57" s="12">
        <v>1</v>
      </c>
      <c r="D57" s="12" t="s">
        <v>66</v>
      </c>
      <c r="E57" s="12" t="s">
        <v>60</v>
      </c>
      <c r="F57" s="12"/>
    </row>
    <row r="58" spans="1:6" ht="14.25">
      <c r="A58" s="12">
        <v>-7</v>
      </c>
      <c r="B58" s="21" t="s">
        <v>68</v>
      </c>
      <c r="C58" s="12">
        <v>4</v>
      </c>
      <c r="D58" s="12" t="s">
        <v>69</v>
      </c>
      <c r="E58" s="12"/>
      <c r="F58" s="12"/>
    </row>
    <row r="59" spans="1:6" ht="14.25">
      <c r="A59" s="12"/>
      <c r="B59" s="21"/>
      <c r="C59" s="12"/>
      <c r="D59" s="12"/>
      <c r="E59" s="12"/>
      <c r="F59" s="12"/>
    </row>
    <row r="60" spans="1:6" ht="14.25">
      <c r="A60" s="12">
        <v>8</v>
      </c>
      <c r="B60" s="21" t="s">
        <v>75</v>
      </c>
      <c r="C60" s="12">
        <v>4</v>
      </c>
      <c r="D60" s="12" t="s">
        <v>76</v>
      </c>
      <c r="E60" s="12"/>
      <c r="F60" s="12"/>
    </row>
    <row r="61" spans="1:6" ht="14.25">
      <c r="A61" s="12">
        <v>9</v>
      </c>
      <c r="B61" s="21" t="s">
        <v>77</v>
      </c>
      <c r="C61" s="12">
        <v>1</v>
      </c>
      <c r="D61" s="12" t="s">
        <v>76</v>
      </c>
      <c r="E61" s="12"/>
      <c r="F61" s="12"/>
    </row>
    <row r="62" spans="1:6" ht="14.25">
      <c r="A62" s="12"/>
      <c r="B62" s="21"/>
      <c r="C62" s="12"/>
      <c r="D62" s="12"/>
      <c r="E62" s="12"/>
      <c r="F62" s="12"/>
    </row>
    <row r="63" spans="1:6" ht="14.25">
      <c r="A63" s="12">
        <v>10</v>
      </c>
      <c r="B63" s="21" t="s">
        <v>78</v>
      </c>
      <c r="C63" s="12">
        <v>1</v>
      </c>
      <c r="D63" s="12"/>
      <c r="E63" s="12"/>
      <c r="F63" s="12"/>
    </row>
    <row r="64" spans="1:6" ht="14.25">
      <c r="A64" s="12">
        <v>-1</v>
      </c>
      <c r="B64" s="21" t="s">
        <v>79</v>
      </c>
      <c r="C64" s="12">
        <v>2</v>
      </c>
      <c r="D64" s="12" t="s">
        <v>80</v>
      </c>
      <c r="E64" s="12" t="s">
        <v>10</v>
      </c>
      <c r="F64" s="12"/>
    </row>
    <row r="65" spans="1:6" ht="14.25">
      <c r="A65" s="12">
        <v>-2</v>
      </c>
      <c r="B65" s="21" t="s">
        <v>81</v>
      </c>
      <c r="C65" s="12">
        <v>1</v>
      </c>
      <c r="D65" s="12" t="s">
        <v>82</v>
      </c>
      <c r="E65" s="12" t="s">
        <v>21</v>
      </c>
      <c r="F65" s="12"/>
    </row>
    <row r="66" spans="1:6" ht="14.25">
      <c r="A66" s="12">
        <v>-3</v>
      </c>
      <c r="B66" s="21" t="s">
        <v>83</v>
      </c>
      <c r="C66" s="12">
        <v>1</v>
      </c>
      <c r="D66" s="12" t="s">
        <v>84</v>
      </c>
      <c r="E66" s="12" t="s">
        <v>21</v>
      </c>
      <c r="F66" s="12"/>
    </row>
    <row r="67" spans="1:6" ht="14.25">
      <c r="A67" s="12">
        <v>-4</v>
      </c>
      <c r="B67" s="21" t="s">
        <v>85</v>
      </c>
      <c r="C67" s="12">
        <v>4</v>
      </c>
      <c r="D67" s="12" t="s">
        <v>86</v>
      </c>
      <c r="E67" s="12" t="s">
        <v>26</v>
      </c>
      <c r="F67" s="12"/>
    </row>
    <row r="68" spans="1:6" ht="14.25">
      <c r="A68" s="12">
        <v>-5</v>
      </c>
      <c r="B68" s="21" t="s">
        <v>87</v>
      </c>
      <c r="C68" s="12">
        <v>1</v>
      </c>
      <c r="D68" s="12" t="s">
        <v>88</v>
      </c>
      <c r="E68" s="12" t="s">
        <v>21</v>
      </c>
      <c r="F68" s="12"/>
    </row>
    <row r="69" spans="1:6" ht="14.25">
      <c r="A69" s="12">
        <v>-6</v>
      </c>
      <c r="B69" s="21" t="s">
        <v>89</v>
      </c>
      <c r="C69" s="12">
        <v>3</v>
      </c>
      <c r="D69" s="12" t="s">
        <v>90</v>
      </c>
      <c r="E69" s="12" t="s">
        <v>10</v>
      </c>
      <c r="F69" s="12"/>
    </row>
    <row r="70" spans="1:6" ht="14.25">
      <c r="A70" s="12">
        <v>-7</v>
      </c>
      <c r="B70" s="21" t="s">
        <v>91</v>
      </c>
      <c r="C70" s="12">
        <v>1</v>
      </c>
      <c r="D70" s="12" t="s">
        <v>92</v>
      </c>
      <c r="E70" s="12" t="s">
        <v>93</v>
      </c>
      <c r="F70" s="12"/>
    </row>
    <row r="71" spans="1:6" ht="14.25">
      <c r="A71" s="12">
        <v>-8</v>
      </c>
      <c r="B71" s="21" t="s">
        <v>94</v>
      </c>
      <c r="C71" s="12">
        <v>1</v>
      </c>
      <c r="D71" s="12" t="s">
        <v>95</v>
      </c>
      <c r="E71" s="12" t="s">
        <v>26</v>
      </c>
      <c r="F71" s="12"/>
    </row>
    <row r="72" spans="1:6" ht="14.25">
      <c r="A72" s="12">
        <v>-9</v>
      </c>
      <c r="B72" s="21" t="s">
        <v>96</v>
      </c>
      <c r="C72" s="12">
        <v>4</v>
      </c>
      <c r="D72" s="12" t="s">
        <v>95</v>
      </c>
      <c r="E72" s="12" t="s">
        <v>26</v>
      </c>
      <c r="F72" s="12"/>
    </row>
    <row r="73" spans="1:6" ht="14.25">
      <c r="A73" s="12">
        <v>-10</v>
      </c>
      <c r="B73" s="21" t="s">
        <v>97</v>
      </c>
      <c r="C73" s="12">
        <v>1</v>
      </c>
      <c r="D73" s="12" t="s">
        <v>98</v>
      </c>
      <c r="E73" s="12" t="s">
        <v>93</v>
      </c>
      <c r="F73" s="12"/>
    </row>
    <row r="74" spans="1:6" ht="14.25">
      <c r="A74" s="12"/>
      <c r="B74" s="21"/>
      <c r="C74" s="12"/>
      <c r="D74" s="12"/>
      <c r="E74" s="12"/>
      <c r="F74" s="12"/>
    </row>
    <row r="75" spans="1:6" ht="14.25">
      <c r="A75" s="12">
        <v>11</v>
      </c>
      <c r="B75" s="21" t="s">
        <v>99</v>
      </c>
      <c r="C75" s="12">
        <v>5</v>
      </c>
      <c r="D75" s="12"/>
      <c r="E75" s="12"/>
      <c r="F75" s="12"/>
    </row>
    <row r="76" spans="1:6" ht="14.25">
      <c r="A76" s="12">
        <v>-1</v>
      </c>
      <c r="B76" s="21" t="s">
        <v>100</v>
      </c>
      <c r="C76" s="12">
        <v>1</v>
      </c>
      <c r="D76" s="12" t="s">
        <v>101</v>
      </c>
      <c r="E76" s="12" t="s">
        <v>21</v>
      </c>
      <c r="F76" s="12"/>
    </row>
    <row r="77" spans="1:6" ht="14.25">
      <c r="A77" s="12">
        <v>-2</v>
      </c>
      <c r="B77" s="21" t="s">
        <v>102</v>
      </c>
      <c r="C77" s="12">
        <v>1</v>
      </c>
      <c r="D77" s="12" t="s">
        <v>103</v>
      </c>
      <c r="E77" s="12" t="s">
        <v>21</v>
      </c>
      <c r="F77" s="12"/>
    </row>
    <row r="78" spans="1:6" ht="14.25">
      <c r="A78" s="12">
        <v>-3</v>
      </c>
      <c r="B78" s="21" t="s">
        <v>104</v>
      </c>
      <c r="C78" s="12">
        <v>2</v>
      </c>
      <c r="D78" s="12" t="s">
        <v>105</v>
      </c>
      <c r="E78" s="12" t="s">
        <v>26</v>
      </c>
      <c r="F78" s="12"/>
    </row>
    <row r="79" spans="1:6" ht="14.25">
      <c r="A79" s="12">
        <v>-4</v>
      </c>
      <c r="B79" s="21" t="s">
        <v>106</v>
      </c>
      <c r="C79" s="12">
        <v>2</v>
      </c>
      <c r="D79" s="12" t="s">
        <v>107</v>
      </c>
      <c r="E79" s="12" t="s">
        <v>26</v>
      </c>
      <c r="F79" s="12"/>
    </row>
    <row r="80" spans="1:6" ht="14.25">
      <c r="A80" s="12"/>
      <c r="B80" s="21"/>
      <c r="C80" s="12"/>
      <c r="D80" s="12"/>
      <c r="E80" s="12"/>
      <c r="F80" s="12"/>
    </row>
    <row r="81" spans="1:6" ht="14.25">
      <c r="A81" s="12">
        <v>12</v>
      </c>
      <c r="B81" s="21" t="s">
        <v>108</v>
      </c>
      <c r="C81" s="12">
        <v>1</v>
      </c>
      <c r="D81" s="12"/>
      <c r="E81" s="12"/>
      <c r="F81" s="12"/>
    </row>
    <row r="82" spans="1:6" ht="14.25">
      <c r="A82" s="12">
        <v>-1</v>
      </c>
      <c r="B82" s="21" t="s">
        <v>109</v>
      </c>
      <c r="C82" s="12">
        <v>2</v>
      </c>
      <c r="D82" s="12" t="s">
        <v>110</v>
      </c>
      <c r="E82" s="12" t="s">
        <v>93</v>
      </c>
      <c r="F82" s="12"/>
    </row>
    <row r="83" spans="1:6" ht="14.25">
      <c r="A83" s="12">
        <v>-2</v>
      </c>
      <c r="B83" s="21" t="s">
        <v>111</v>
      </c>
      <c r="C83" s="12">
        <v>2</v>
      </c>
      <c r="D83" s="12" t="s">
        <v>112</v>
      </c>
      <c r="E83" s="12" t="s">
        <v>93</v>
      </c>
      <c r="F83" s="12"/>
    </row>
    <row r="84" spans="1:6" ht="14.25">
      <c r="A84" s="12">
        <v>-3</v>
      </c>
      <c r="B84" s="21" t="s">
        <v>113</v>
      </c>
      <c r="C84" s="12">
        <v>1</v>
      </c>
      <c r="D84" s="12" t="s">
        <v>114</v>
      </c>
      <c r="E84" s="12" t="s">
        <v>93</v>
      </c>
      <c r="F84" s="12"/>
    </row>
    <row r="85" spans="1:6" ht="14.25">
      <c r="A85" s="12">
        <v>-4</v>
      </c>
      <c r="B85" s="21" t="s">
        <v>115</v>
      </c>
      <c r="C85" s="12">
        <v>1</v>
      </c>
      <c r="D85" s="12" t="s">
        <v>116</v>
      </c>
      <c r="E85" s="12" t="s">
        <v>93</v>
      </c>
      <c r="F85" s="12"/>
    </row>
    <row r="86" spans="1:6" ht="14.25">
      <c r="A86" s="12">
        <v>-5</v>
      </c>
      <c r="B86" s="21" t="s">
        <v>117</v>
      </c>
      <c r="C86" s="12">
        <v>2</v>
      </c>
      <c r="D86" s="12" t="s">
        <v>118</v>
      </c>
      <c r="E86" s="12" t="s">
        <v>21</v>
      </c>
      <c r="F86" s="12"/>
    </row>
    <row r="87" spans="1:6" ht="14.25">
      <c r="A87" s="12">
        <v>-6</v>
      </c>
      <c r="B87" s="21" t="s">
        <v>119</v>
      </c>
      <c r="C87" s="12">
        <v>2</v>
      </c>
      <c r="D87" s="12" t="s">
        <v>120</v>
      </c>
      <c r="E87" s="12" t="s">
        <v>93</v>
      </c>
      <c r="F87" s="12"/>
    </row>
    <row r="88" spans="1:6" ht="14.25">
      <c r="A88" s="12">
        <v>-7</v>
      </c>
      <c r="B88" s="21" t="s">
        <v>121</v>
      </c>
      <c r="C88" s="12">
        <v>2</v>
      </c>
      <c r="D88" s="12" t="s">
        <v>122</v>
      </c>
      <c r="E88" s="12" t="s">
        <v>10</v>
      </c>
      <c r="F88" s="12"/>
    </row>
    <row r="89" spans="1:6" ht="14.25">
      <c r="A89" s="12">
        <v>-8</v>
      </c>
      <c r="B89" s="21" t="s">
        <v>123</v>
      </c>
      <c r="C89" s="12">
        <v>1</v>
      </c>
      <c r="D89" s="12" t="s">
        <v>114</v>
      </c>
      <c r="E89" s="12" t="s">
        <v>93</v>
      </c>
      <c r="F89" s="12"/>
    </row>
    <row r="90" spans="1:6" ht="14.25">
      <c r="A90" s="12">
        <v>-9</v>
      </c>
      <c r="B90" s="21" t="s">
        <v>124</v>
      </c>
      <c r="C90" s="12">
        <v>1</v>
      </c>
      <c r="D90" s="12" t="s">
        <v>116</v>
      </c>
      <c r="E90" s="12" t="s">
        <v>93</v>
      </c>
      <c r="F90" s="12"/>
    </row>
    <row r="91" spans="1:6" ht="14.25">
      <c r="A91" s="12">
        <v>-10</v>
      </c>
      <c r="B91" s="21" t="s">
        <v>41</v>
      </c>
      <c r="C91" s="12">
        <v>2</v>
      </c>
      <c r="D91" s="12" t="s">
        <v>125</v>
      </c>
      <c r="E91" s="12" t="s">
        <v>21</v>
      </c>
      <c r="F91" s="12"/>
    </row>
    <row r="92" spans="1:6" ht="14.25">
      <c r="A92" s="12">
        <v>-11</v>
      </c>
      <c r="B92" s="21" t="s">
        <v>126</v>
      </c>
      <c r="C92" s="12">
        <v>4</v>
      </c>
      <c r="D92" s="12" t="s">
        <v>127</v>
      </c>
      <c r="E92" s="12" t="s">
        <v>93</v>
      </c>
      <c r="F92" s="12"/>
    </row>
    <row r="93" spans="1:6" ht="14.25">
      <c r="A93" s="12">
        <v>-12</v>
      </c>
      <c r="B93" s="21" t="s">
        <v>128</v>
      </c>
      <c r="C93" s="12">
        <v>4</v>
      </c>
      <c r="D93" s="12" t="s">
        <v>129</v>
      </c>
      <c r="E93" s="12" t="s">
        <v>93</v>
      </c>
      <c r="F93" s="12"/>
    </row>
    <row r="94" spans="1:6" ht="14.25">
      <c r="A94" s="12">
        <v>-13</v>
      </c>
      <c r="B94" s="21" t="s">
        <v>130</v>
      </c>
      <c r="C94" s="12">
        <v>4</v>
      </c>
      <c r="D94" s="12" t="s">
        <v>76</v>
      </c>
      <c r="E94" s="12"/>
      <c r="F94" s="12"/>
    </row>
    <row r="95" spans="1:6" ht="14.25">
      <c r="A95" s="12"/>
      <c r="B95" s="21"/>
      <c r="C95" s="12"/>
      <c r="D95" s="12"/>
      <c r="E95" s="12"/>
      <c r="F95" s="12"/>
    </row>
    <row r="96" spans="1:6" ht="14.25">
      <c r="A96" s="12">
        <v>13</v>
      </c>
      <c r="B96" s="21" t="s">
        <v>131</v>
      </c>
      <c r="C96" s="12">
        <v>2</v>
      </c>
      <c r="D96" s="12" t="s">
        <v>76</v>
      </c>
      <c r="E96" s="12"/>
      <c r="F96" s="12"/>
    </row>
    <row r="97" spans="1:6" ht="14.25">
      <c r="A97" s="12">
        <v>14</v>
      </c>
      <c r="B97" s="21" t="s">
        <v>132</v>
      </c>
      <c r="C97" s="12">
        <v>1</v>
      </c>
      <c r="D97" s="12"/>
      <c r="E97" s="12"/>
      <c r="F97" s="12"/>
    </row>
    <row r="98" spans="1:6" ht="14.25">
      <c r="A98" s="12">
        <v>-1</v>
      </c>
      <c r="B98" s="21" t="s">
        <v>43</v>
      </c>
      <c r="C98" s="12">
        <v>1</v>
      </c>
      <c r="D98" s="12" t="s">
        <v>133</v>
      </c>
      <c r="E98" s="12" t="s">
        <v>26</v>
      </c>
      <c r="F98" s="12"/>
    </row>
    <row r="99" spans="1:6" ht="14.25">
      <c r="A99" s="12">
        <v>-2</v>
      </c>
      <c r="B99" s="21" t="s">
        <v>41</v>
      </c>
      <c r="C99" s="12">
        <v>2</v>
      </c>
      <c r="D99" s="12" t="s">
        <v>134</v>
      </c>
      <c r="E99" s="12" t="s">
        <v>10</v>
      </c>
      <c r="F99" s="12"/>
    </row>
    <row r="100" spans="1:6" ht="14.25">
      <c r="A100" s="12">
        <v>-3</v>
      </c>
      <c r="B100" s="21" t="s">
        <v>135</v>
      </c>
      <c r="C100" s="12">
        <v>2</v>
      </c>
      <c r="D100" s="12" t="s">
        <v>136</v>
      </c>
      <c r="E100" s="12" t="s">
        <v>26</v>
      </c>
      <c r="F100" s="12"/>
    </row>
    <row r="101" spans="1:6" ht="14.25">
      <c r="A101" s="12"/>
      <c r="B101" s="21"/>
      <c r="C101" s="12"/>
      <c r="D101" s="12"/>
      <c r="E101" s="12"/>
      <c r="F101" s="12"/>
    </row>
    <row r="102" spans="1:6" ht="14.25">
      <c r="A102" s="12">
        <v>15</v>
      </c>
      <c r="B102" s="21" t="s">
        <v>137</v>
      </c>
      <c r="C102" s="12">
        <v>1</v>
      </c>
      <c r="D102" s="12"/>
      <c r="E102" s="12"/>
      <c r="F102" s="12"/>
    </row>
    <row r="103" spans="1:6" ht="14.25">
      <c r="A103" s="12">
        <v>-1</v>
      </c>
      <c r="B103" s="21" t="s">
        <v>43</v>
      </c>
      <c r="C103" s="12">
        <v>1</v>
      </c>
      <c r="D103" s="12" t="s">
        <v>133</v>
      </c>
      <c r="E103" s="12" t="s">
        <v>26</v>
      </c>
      <c r="F103" s="12"/>
    </row>
    <row r="104" spans="1:6" ht="14.25">
      <c r="A104" s="12">
        <v>-2</v>
      </c>
      <c r="B104" s="21" t="s">
        <v>63</v>
      </c>
      <c r="C104" s="12">
        <v>1</v>
      </c>
      <c r="D104" s="12" t="s">
        <v>138</v>
      </c>
      <c r="E104" s="12" t="s">
        <v>26</v>
      </c>
      <c r="F104" s="12"/>
    </row>
    <row r="105" spans="1:6" ht="14.25">
      <c r="A105" s="12">
        <v>-3</v>
      </c>
      <c r="B105" s="21" t="s">
        <v>61</v>
      </c>
      <c r="C105" s="12">
        <v>1</v>
      </c>
      <c r="D105" s="12" t="s">
        <v>139</v>
      </c>
      <c r="E105" s="12" t="s">
        <v>26</v>
      </c>
      <c r="F105" s="12"/>
    </row>
    <row r="106" spans="1:6" ht="14.25">
      <c r="A106" s="12">
        <v>-4</v>
      </c>
      <c r="B106" s="21" t="s">
        <v>41</v>
      </c>
      <c r="C106" s="12">
        <v>2</v>
      </c>
      <c r="D106" s="12" t="s">
        <v>134</v>
      </c>
      <c r="E106" s="12" t="s">
        <v>10</v>
      </c>
      <c r="F106" s="12"/>
    </row>
    <row r="107" spans="1:6" ht="14.25">
      <c r="A107" s="12"/>
      <c r="B107" s="21"/>
      <c r="C107" s="12"/>
      <c r="D107" s="12"/>
      <c r="E107" s="12"/>
      <c r="F107" s="12"/>
    </row>
    <row r="108" spans="1:6" ht="14.25">
      <c r="A108" s="12">
        <v>16</v>
      </c>
      <c r="B108" s="21" t="s">
        <v>140</v>
      </c>
      <c r="C108" s="12">
        <v>2</v>
      </c>
      <c r="D108" s="12"/>
      <c r="E108" s="12" t="s">
        <v>76</v>
      </c>
      <c r="F108" s="12"/>
    </row>
    <row r="109" spans="1:6" ht="14.25">
      <c r="A109" s="12">
        <v>17</v>
      </c>
      <c r="B109" s="21" t="s">
        <v>141</v>
      </c>
      <c r="C109" s="12">
        <v>4</v>
      </c>
      <c r="D109" s="12"/>
      <c r="E109" s="12" t="s">
        <v>76</v>
      </c>
      <c r="F109" s="12"/>
    </row>
    <row r="110" spans="1:6" ht="14.25">
      <c r="A110" s="12">
        <v>18</v>
      </c>
      <c r="B110" s="21" t="s">
        <v>142</v>
      </c>
      <c r="C110" s="12">
        <v>3</v>
      </c>
      <c r="D110" s="12" t="s">
        <v>143</v>
      </c>
      <c r="E110" s="12" t="s">
        <v>76</v>
      </c>
      <c r="F110" s="12"/>
    </row>
    <row r="111" spans="1:6" ht="14.25">
      <c r="A111" s="12">
        <v>19</v>
      </c>
      <c r="B111" s="21" t="s">
        <v>144</v>
      </c>
      <c r="C111" s="12">
        <v>7</v>
      </c>
      <c r="D111" s="12"/>
      <c r="E111" s="12"/>
      <c r="F111" s="12"/>
    </row>
    <row r="112" spans="1:6" ht="14.25">
      <c r="A112" s="12">
        <v>-1</v>
      </c>
      <c r="B112" s="21" t="s">
        <v>145</v>
      </c>
      <c r="C112" s="12">
        <v>1</v>
      </c>
      <c r="D112" s="12" t="s">
        <v>146</v>
      </c>
      <c r="E112" s="12" t="s">
        <v>26</v>
      </c>
      <c r="F112" s="12"/>
    </row>
    <row r="113" spans="1:6" ht="14.25">
      <c r="A113" s="12">
        <v>-2</v>
      </c>
      <c r="B113" s="21" t="s">
        <v>147</v>
      </c>
      <c r="C113" s="12">
        <v>13</v>
      </c>
      <c r="D113" s="12" t="s">
        <v>148</v>
      </c>
      <c r="E113" s="12" t="s">
        <v>93</v>
      </c>
      <c r="F113" s="12"/>
    </row>
    <row r="114" spans="1:6" ht="14.25">
      <c r="A114" s="12"/>
      <c r="B114" s="21"/>
      <c r="C114" s="12"/>
      <c r="D114" s="12"/>
      <c r="E114" s="12"/>
      <c r="F114" s="12"/>
    </row>
    <row r="115" spans="1:6" ht="14.25">
      <c r="A115" s="12">
        <v>20</v>
      </c>
      <c r="B115" s="21" t="s">
        <v>149</v>
      </c>
      <c r="C115" s="12">
        <v>2</v>
      </c>
      <c r="D115" s="12" t="s">
        <v>150</v>
      </c>
      <c r="E115" s="12" t="s">
        <v>76</v>
      </c>
      <c r="F115" s="12"/>
    </row>
    <row r="116" spans="1:6" ht="14.25">
      <c r="A116" s="12">
        <v>21</v>
      </c>
      <c r="B116" s="21" t="s">
        <v>151</v>
      </c>
      <c r="C116" s="12">
        <v>4</v>
      </c>
      <c r="D116" s="12"/>
      <c r="E116" s="12" t="s">
        <v>76</v>
      </c>
      <c r="F116" s="12"/>
    </row>
    <row r="117" spans="1:6" ht="14.25">
      <c r="A117" s="12">
        <v>22</v>
      </c>
      <c r="B117" s="21" t="s">
        <v>152</v>
      </c>
      <c r="C117" s="12">
        <v>2</v>
      </c>
      <c r="D117" s="12"/>
      <c r="E117" s="12" t="s">
        <v>76</v>
      </c>
      <c r="F117" s="12"/>
    </row>
    <row r="118" spans="1:6" ht="14.25">
      <c r="A118" s="12">
        <v>23</v>
      </c>
      <c r="B118" s="21" t="s">
        <v>153</v>
      </c>
      <c r="C118" s="12">
        <v>4</v>
      </c>
      <c r="D118" s="12"/>
      <c r="E118" s="12" t="s">
        <v>76</v>
      </c>
      <c r="F118" s="12"/>
    </row>
    <row r="119" spans="1:6" ht="14.25">
      <c r="A119" s="12">
        <v>24</v>
      </c>
      <c r="B119" s="21" t="s">
        <v>154</v>
      </c>
      <c r="C119" s="12">
        <v>6</v>
      </c>
      <c r="D119" s="12"/>
      <c r="E119" s="12" t="s">
        <v>76</v>
      </c>
      <c r="F119" s="12"/>
    </row>
    <row r="120" spans="1:6" ht="14.25">
      <c r="A120" s="12">
        <v>25</v>
      </c>
      <c r="B120" s="21" t="s">
        <v>155</v>
      </c>
      <c r="C120" s="12">
        <v>4</v>
      </c>
      <c r="D120" s="12"/>
      <c r="E120" s="12" t="s">
        <v>76</v>
      </c>
      <c r="F120" s="12"/>
    </row>
    <row r="121" spans="1:6" ht="14.25">
      <c r="A121" s="12">
        <v>26</v>
      </c>
      <c r="B121" s="21" t="s">
        <v>156</v>
      </c>
      <c r="C121" s="12">
        <v>4</v>
      </c>
      <c r="D121" s="12"/>
      <c r="E121" s="12" t="s">
        <v>76</v>
      </c>
      <c r="F121" s="12"/>
    </row>
    <row r="122" spans="1:6" ht="14.25">
      <c r="A122" s="12">
        <v>27</v>
      </c>
      <c r="B122" s="21" t="s">
        <v>157</v>
      </c>
      <c r="C122" s="12">
        <v>4</v>
      </c>
      <c r="D122" s="12"/>
      <c r="E122" s="12" t="s">
        <v>76</v>
      </c>
      <c r="F122" s="12"/>
    </row>
    <row r="123" spans="1:6" ht="14.25">
      <c r="A123" s="12">
        <v>28</v>
      </c>
      <c r="B123" s="21" t="s">
        <v>158</v>
      </c>
      <c r="C123" s="12">
        <v>8</v>
      </c>
      <c r="D123" s="12"/>
      <c r="E123" s="12" t="s">
        <v>76</v>
      </c>
      <c r="F123" s="12"/>
    </row>
    <row r="124" spans="1:6" ht="14.25">
      <c r="A124" s="12">
        <v>29</v>
      </c>
      <c r="B124" s="21" t="s">
        <v>159</v>
      </c>
      <c r="C124" s="12">
        <v>4</v>
      </c>
      <c r="D124" s="12"/>
      <c r="E124" s="12" t="s">
        <v>76</v>
      </c>
      <c r="F124" s="12"/>
    </row>
    <row r="125" spans="1:6" ht="14.25">
      <c r="A125" s="12">
        <v>30</v>
      </c>
      <c r="B125" s="21" t="s">
        <v>160</v>
      </c>
      <c r="C125" s="12">
        <v>4</v>
      </c>
      <c r="D125" s="12"/>
      <c r="E125" s="12" t="s">
        <v>76</v>
      </c>
      <c r="F125" s="12"/>
    </row>
    <row r="126" spans="1:6" ht="14.25">
      <c r="A126" s="12">
        <v>31</v>
      </c>
      <c r="B126" s="21" t="s">
        <v>161</v>
      </c>
      <c r="C126" s="12">
        <v>2</v>
      </c>
      <c r="D126" s="12" t="s">
        <v>162</v>
      </c>
      <c r="E126" s="12" t="s">
        <v>163</v>
      </c>
      <c r="F126" s="12"/>
    </row>
    <row r="127" spans="1:6" ht="14.25">
      <c r="A127" s="12">
        <v>32</v>
      </c>
      <c r="B127" s="21" t="s">
        <v>164</v>
      </c>
      <c r="C127" s="12">
        <v>4</v>
      </c>
      <c r="D127" s="12" t="s">
        <v>165</v>
      </c>
      <c r="E127" s="12" t="s">
        <v>163</v>
      </c>
      <c r="F127" s="12"/>
    </row>
    <row r="128" spans="1:6" ht="14.25">
      <c r="A128" s="12">
        <v>33</v>
      </c>
      <c r="B128" s="21" t="s">
        <v>166</v>
      </c>
      <c r="C128" s="12">
        <v>2</v>
      </c>
      <c r="D128" s="12" t="s">
        <v>167</v>
      </c>
      <c r="E128" s="12" t="s">
        <v>26</v>
      </c>
      <c r="F128" s="12"/>
    </row>
    <row r="129" spans="1:6" ht="14.25">
      <c r="A129" s="12">
        <v>34</v>
      </c>
      <c r="B129" s="21" t="s">
        <v>168</v>
      </c>
      <c r="C129" s="12">
        <v>1</v>
      </c>
      <c r="D129" s="12" t="s">
        <v>169</v>
      </c>
      <c r="E129" s="12" t="s">
        <v>26</v>
      </c>
      <c r="F129" s="12"/>
    </row>
    <row r="130" spans="1:6" ht="14.25">
      <c r="A130" s="12">
        <v>35</v>
      </c>
      <c r="B130" s="21" t="s">
        <v>170</v>
      </c>
      <c r="C130" s="12">
        <v>1</v>
      </c>
      <c r="D130" s="12" t="s">
        <v>169</v>
      </c>
      <c r="E130" s="12" t="s">
        <v>26</v>
      </c>
      <c r="F130" s="12"/>
    </row>
    <row r="131" spans="1:6" ht="14.25">
      <c r="A131" s="12">
        <v>36</v>
      </c>
      <c r="B131" s="21" t="s">
        <v>171</v>
      </c>
      <c r="C131" s="12">
        <v>1</v>
      </c>
      <c r="D131" s="12"/>
      <c r="E131" s="12" t="s">
        <v>172</v>
      </c>
      <c r="F131" s="12"/>
    </row>
    <row r="132" spans="1:6" ht="28.5">
      <c r="A132" s="12">
        <v>37</v>
      </c>
      <c r="B132" s="21" t="s">
        <v>173</v>
      </c>
      <c r="C132" s="12">
        <v>1</v>
      </c>
      <c r="D132" s="12" t="s">
        <v>174</v>
      </c>
      <c r="E132" s="12" t="s">
        <v>93</v>
      </c>
      <c r="F132" s="12"/>
    </row>
    <row r="133" spans="1:6" ht="14.25">
      <c r="A133" s="12">
        <v>38</v>
      </c>
      <c r="B133" s="21" t="s">
        <v>175</v>
      </c>
      <c r="C133" s="12">
        <v>2</v>
      </c>
      <c r="D133" s="12" t="s">
        <v>176</v>
      </c>
      <c r="E133" s="12" t="s">
        <v>76</v>
      </c>
      <c r="F133" s="12"/>
    </row>
    <row r="134" spans="1:6" ht="14.25">
      <c r="A134" s="12">
        <v>39</v>
      </c>
      <c r="B134" s="21" t="s">
        <v>177</v>
      </c>
      <c r="C134" s="12">
        <v>2</v>
      </c>
      <c r="D134" s="12"/>
      <c r="E134" s="12" t="s">
        <v>26</v>
      </c>
      <c r="F134" s="12"/>
    </row>
    <row r="135" spans="1:5" ht="14.25">
      <c r="A135" s="22" t="s">
        <v>178</v>
      </c>
      <c r="B135" s="21" t="s">
        <v>179</v>
      </c>
      <c r="C135" s="12">
        <v>4</v>
      </c>
      <c r="D135" s="21" t="s">
        <v>180</v>
      </c>
      <c r="E135" s="12" t="s">
        <v>26</v>
      </c>
    </row>
    <row r="136" spans="1:5" ht="14.25">
      <c r="A136" s="22" t="s">
        <v>181</v>
      </c>
      <c r="B136" s="21" t="s">
        <v>182</v>
      </c>
      <c r="C136" s="12">
        <v>4</v>
      </c>
      <c r="D136" s="21" t="s">
        <v>183</v>
      </c>
      <c r="E136" s="12" t="s">
        <v>26</v>
      </c>
    </row>
    <row r="137" spans="1:5" ht="14.25">
      <c r="A137" s="22" t="s">
        <v>184</v>
      </c>
      <c r="B137" s="21" t="s">
        <v>185</v>
      </c>
      <c r="C137" s="12">
        <v>8</v>
      </c>
      <c r="D137" s="21" t="s">
        <v>186</v>
      </c>
      <c r="E137" s="12" t="s">
        <v>26</v>
      </c>
    </row>
    <row r="138" spans="1:5" ht="14.25">
      <c r="A138" s="22" t="s">
        <v>187</v>
      </c>
      <c r="B138" s="21" t="s">
        <v>188</v>
      </c>
      <c r="C138" s="12">
        <v>4</v>
      </c>
      <c r="D138" s="21" t="s">
        <v>189</v>
      </c>
      <c r="E138" s="12" t="s">
        <v>26</v>
      </c>
    </row>
    <row r="139" spans="1:5" ht="14.25">
      <c r="A139" s="22" t="s">
        <v>190</v>
      </c>
      <c r="B139" s="21" t="s">
        <v>188</v>
      </c>
      <c r="C139" s="12">
        <v>4</v>
      </c>
      <c r="D139" s="21" t="s">
        <v>191</v>
      </c>
      <c r="E139" s="12" t="s">
        <v>26</v>
      </c>
    </row>
    <row r="140" spans="1:6" ht="14.25">
      <c r="A140" s="22" t="s">
        <v>192</v>
      </c>
      <c r="B140" s="21" t="s">
        <v>193</v>
      </c>
      <c r="C140" s="12">
        <v>2</v>
      </c>
      <c r="D140" s="21"/>
      <c r="E140" s="12" t="s">
        <v>76</v>
      </c>
      <c r="F140" s="12"/>
    </row>
    <row r="141" spans="1:6" ht="14.25">
      <c r="A141" s="12">
        <v>41</v>
      </c>
      <c r="B141" s="21" t="s">
        <v>194</v>
      </c>
      <c r="C141" s="12">
        <v>1</v>
      </c>
      <c r="D141" s="21" t="s">
        <v>195</v>
      </c>
      <c r="E141" s="12" t="s">
        <v>76</v>
      </c>
      <c r="F141" s="12"/>
    </row>
    <row r="142" spans="1:6" ht="14.25">
      <c r="A142" s="22" t="s">
        <v>196</v>
      </c>
      <c r="B142" s="21" t="s">
        <v>197</v>
      </c>
      <c r="C142" s="12">
        <v>1</v>
      </c>
      <c r="D142" s="21" t="s">
        <v>198</v>
      </c>
      <c r="E142" s="12" t="s">
        <v>76</v>
      </c>
      <c r="F142" s="12"/>
    </row>
    <row r="143" spans="1:6" ht="14.25">
      <c r="A143" s="12">
        <v>43</v>
      </c>
      <c r="B143" s="21" t="s">
        <v>199</v>
      </c>
      <c r="C143" s="12">
        <v>2</v>
      </c>
      <c r="D143" s="21" t="s">
        <v>200</v>
      </c>
      <c r="E143" s="12" t="s">
        <v>76</v>
      </c>
      <c r="F143" s="12"/>
    </row>
    <row r="144" spans="1:6" ht="14.25">
      <c r="A144" s="22" t="s">
        <v>201</v>
      </c>
      <c r="B144" s="21" t="s">
        <v>202</v>
      </c>
      <c r="C144" s="12">
        <v>2</v>
      </c>
      <c r="D144" s="21" t="s">
        <v>203</v>
      </c>
      <c r="E144" s="12" t="s">
        <v>76</v>
      </c>
      <c r="F144" s="12"/>
    </row>
    <row r="145" spans="1:6" ht="14.25">
      <c r="A145" s="22" t="s">
        <v>204</v>
      </c>
      <c r="B145" s="21" t="s">
        <v>205</v>
      </c>
      <c r="C145" s="12">
        <v>1</v>
      </c>
      <c r="D145" s="21" t="s">
        <v>206</v>
      </c>
      <c r="E145" s="12" t="s">
        <v>76</v>
      </c>
      <c r="F145" s="12"/>
    </row>
    <row r="146" spans="1:6" ht="14.25">
      <c r="A146" s="22" t="s">
        <v>207</v>
      </c>
      <c r="B146" s="21" t="s">
        <v>208</v>
      </c>
      <c r="C146" s="12">
        <v>1</v>
      </c>
      <c r="D146" s="23" t="s">
        <v>209</v>
      </c>
      <c r="E146" s="12" t="s">
        <v>76</v>
      </c>
      <c r="F146" s="12"/>
    </row>
    <row r="147" spans="1:6" ht="14.25">
      <c r="A147" s="22" t="s">
        <v>210</v>
      </c>
      <c r="B147" s="21" t="s">
        <v>211</v>
      </c>
      <c r="C147" s="12">
        <v>48</v>
      </c>
      <c r="D147" s="21"/>
      <c r="E147" s="12" t="s">
        <v>76</v>
      </c>
      <c r="F147" s="12"/>
    </row>
    <row r="148" spans="1:6" ht="14.25">
      <c r="A148" s="22" t="s">
        <v>212</v>
      </c>
      <c r="B148" s="21" t="s">
        <v>213</v>
      </c>
      <c r="C148" s="12">
        <v>56</v>
      </c>
      <c r="D148" s="21"/>
      <c r="E148" s="12" t="s">
        <v>76</v>
      </c>
      <c r="F148" s="12"/>
    </row>
    <row r="149" spans="1:6" ht="14.25">
      <c r="A149" s="22" t="s">
        <v>214</v>
      </c>
      <c r="B149" s="21" t="s">
        <v>215</v>
      </c>
      <c r="C149" s="12">
        <v>56</v>
      </c>
      <c r="D149" s="21"/>
      <c r="E149" s="12" t="s">
        <v>76</v>
      </c>
      <c r="F149" s="12"/>
    </row>
    <row r="150" spans="1:6" ht="14.25">
      <c r="A150" s="22" t="s">
        <v>216</v>
      </c>
      <c r="B150" s="21" t="s">
        <v>217</v>
      </c>
      <c r="C150" s="12">
        <v>8</v>
      </c>
      <c r="D150" s="21"/>
      <c r="E150" s="12" t="s">
        <v>76</v>
      </c>
      <c r="F150" s="12"/>
    </row>
    <row r="151" spans="1:6" ht="14.25">
      <c r="A151" s="22" t="s">
        <v>218</v>
      </c>
      <c r="B151" s="21" t="s">
        <v>219</v>
      </c>
      <c r="C151" s="12">
        <v>8</v>
      </c>
      <c r="D151" s="21"/>
      <c r="E151" s="12" t="s">
        <v>76</v>
      </c>
      <c r="F151" s="12" t="s">
        <v>220</v>
      </c>
    </row>
    <row r="152" spans="1:6" ht="14.25">
      <c r="A152" s="22" t="s">
        <v>221</v>
      </c>
      <c r="B152" s="21" t="s">
        <v>222</v>
      </c>
      <c r="C152" s="12">
        <v>8</v>
      </c>
      <c r="D152" s="21"/>
      <c r="E152" s="12" t="s">
        <v>76</v>
      </c>
      <c r="F152" s="12"/>
    </row>
    <row r="153" spans="1:6" ht="14.25">
      <c r="A153" s="22" t="s">
        <v>223</v>
      </c>
      <c r="B153" s="21" t="s">
        <v>224</v>
      </c>
      <c r="C153" s="12">
        <v>8</v>
      </c>
      <c r="D153" s="21"/>
      <c r="E153" s="12" t="s">
        <v>76</v>
      </c>
      <c r="F153" s="12"/>
    </row>
    <row r="154" spans="1:6" ht="14.25">
      <c r="A154" s="22" t="s">
        <v>225</v>
      </c>
      <c r="B154" s="21" t="s">
        <v>226</v>
      </c>
      <c r="C154" s="12">
        <v>8</v>
      </c>
      <c r="D154" s="12"/>
      <c r="E154" s="12" t="s">
        <v>76</v>
      </c>
      <c r="F154" s="12"/>
    </row>
    <row r="155" spans="1:6" ht="14.25">
      <c r="A155" s="22" t="s">
        <v>227</v>
      </c>
      <c r="B155" s="21" t="s">
        <v>228</v>
      </c>
      <c r="C155" s="12">
        <v>4</v>
      </c>
      <c r="D155" s="12" t="s">
        <v>229</v>
      </c>
      <c r="E155" s="12" t="s">
        <v>76</v>
      </c>
      <c r="F155" s="12"/>
    </row>
    <row r="156" spans="1:8" ht="14.25">
      <c r="A156" s="12">
        <v>56</v>
      </c>
      <c r="B156" s="21" t="s">
        <v>230</v>
      </c>
      <c r="C156" s="12">
        <v>6</v>
      </c>
      <c r="D156" s="12" t="s">
        <v>231</v>
      </c>
      <c r="E156" s="12" t="s">
        <v>76</v>
      </c>
      <c r="F156" s="12"/>
      <c r="G156" s="24"/>
      <c r="H156" s="24"/>
    </row>
    <row r="157" spans="1:8" ht="14.25">
      <c r="A157" s="12">
        <v>57</v>
      </c>
      <c r="B157" s="21" t="s">
        <v>232</v>
      </c>
      <c r="C157" s="12">
        <v>1</v>
      </c>
      <c r="D157" s="12" t="s">
        <v>233</v>
      </c>
      <c r="E157" s="12"/>
      <c r="F157" s="12"/>
      <c r="G157" s="24"/>
      <c r="H157" s="24"/>
    </row>
    <row r="158" spans="1:8" ht="14.25">
      <c r="A158" s="12">
        <v>58</v>
      </c>
      <c r="B158" s="21" t="s">
        <v>234</v>
      </c>
      <c r="C158" s="12">
        <v>1</v>
      </c>
      <c r="D158" s="12" t="s">
        <v>235</v>
      </c>
      <c r="E158" s="12"/>
      <c r="F158" s="12"/>
      <c r="G158" s="24"/>
      <c r="H158" s="24"/>
    </row>
    <row r="159" spans="1:6" ht="14.25">
      <c r="A159" s="12">
        <v>59</v>
      </c>
      <c r="B159" s="21" t="s">
        <v>236</v>
      </c>
      <c r="C159" s="12">
        <v>3</v>
      </c>
      <c r="D159" s="12" t="s">
        <v>237</v>
      </c>
      <c r="E159" s="12"/>
      <c r="F159" s="12"/>
    </row>
  </sheetData>
  <sheetProtection/>
  <mergeCells count="1">
    <mergeCell ref="A1:F1"/>
  </mergeCells>
  <printOptions horizontalCentered="1"/>
  <pageMargins left="0.2" right="0.2" top="0.39" bottom="0.39" header="0.39" footer="0.1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J17" sqref="J17"/>
    </sheetView>
  </sheetViews>
  <sheetFormatPr defaultColWidth="8.625" defaultRowHeight="14.25"/>
  <cols>
    <col min="1" max="2" width="17.625" style="0" customWidth="1"/>
    <col min="3" max="3" width="24.00390625" style="0" customWidth="1"/>
    <col min="4" max="9" width="17.625" style="0" customWidth="1"/>
  </cols>
  <sheetData>
    <row r="1" spans="1:10" ht="14.25">
      <c r="A1" s="1" t="s">
        <v>238</v>
      </c>
      <c r="B1" s="1" t="s">
        <v>239</v>
      </c>
      <c r="C1" s="1" t="s">
        <v>240</v>
      </c>
      <c r="D1" s="1" t="s">
        <v>241</v>
      </c>
      <c r="E1" s="1" t="s">
        <v>242</v>
      </c>
      <c r="F1" s="1" t="s">
        <v>243</v>
      </c>
      <c r="G1" s="1" t="s">
        <v>244</v>
      </c>
      <c r="H1" s="1" t="s">
        <v>245</v>
      </c>
      <c r="I1" s="15" t="s">
        <v>246</v>
      </c>
      <c r="J1" s="13" t="s">
        <v>247</v>
      </c>
    </row>
    <row r="2" spans="1:10" ht="14.25">
      <c r="A2" s="2">
        <f>E2-J2/2-C2</f>
        <v>425</v>
      </c>
      <c r="B2" s="2">
        <f>G19</f>
        <v>400</v>
      </c>
      <c r="C2" s="3">
        <v>30</v>
      </c>
      <c r="D2" s="2">
        <f>I2/2</f>
        <v>280</v>
      </c>
      <c r="E2" s="2">
        <f>G2+D2</f>
        <v>530</v>
      </c>
      <c r="F2" s="4">
        <f>B7+20</f>
        <v>160</v>
      </c>
      <c r="G2" s="3">
        <v>250</v>
      </c>
      <c r="H2" s="4">
        <f>(I2+G2)-(E2+G16+F2)</f>
        <v>0</v>
      </c>
      <c r="I2" s="3">
        <v>560</v>
      </c>
      <c r="J2" s="16">
        <v>150</v>
      </c>
    </row>
    <row r="3" spans="1:9" ht="14.25">
      <c r="A3" s="5"/>
      <c r="B3" s="1" t="s">
        <v>248</v>
      </c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  <c r="H3" s="1"/>
      <c r="I3" s="11" t="s">
        <v>254</v>
      </c>
    </row>
    <row r="4" spans="1:9" ht="14.25">
      <c r="A4" s="5"/>
      <c r="B4" s="2">
        <f>G22</f>
        <v>400</v>
      </c>
      <c r="C4" s="3">
        <v>30</v>
      </c>
      <c r="D4" s="2">
        <f>I4/2</f>
        <v>280</v>
      </c>
      <c r="E4" s="2">
        <f>E2+G16+F2+C4+B4/2</f>
        <v>1040</v>
      </c>
      <c r="F4" s="4">
        <f>B9+20</f>
        <v>160</v>
      </c>
      <c r="G4" s="2">
        <f>E4-D4</f>
        <v>760</v>
      </c>
      <c r="H4" s="2">
        <f>(I4+G4)-(E4+G15+F4)</f>
        <v>0</v>
      </c>
      <c r="I4" s="3">
        <v>560</v>
      </c>
    </row>
    <row r="5" spans="1:9" ht="14.25">
      <c r="A5" s="5"/>
      <c r="B5" s="1" t="s">
        <v>255</v>
      </c>
      <c r="C5" s="1" t="s">
        <v>256</v>
      </c>
      <c r="D5" s="1" t="s">
        <v>257</v>
      </c>
      <c r="E5" s="1" t="s">
        <v>258</v>
      </c>
      <c r="F5" s="1" t="s">
        <v>259</v>
      </c>
      <c r="G5" s="1" t="s">
        <v>260</v>
      </c>
      <c r="H5" s="1"/>
      <c r="I5" s="15" t="s">
        <v>261</v>
      </c>
    </row>
    <row r="6" spans="1:10" ht="14.25">
      <c r="A6" s="5"/>
      <c r="B6" s="2">
        <f>G24</f>
        <v>400</v>
      </c>
      <c r="C6" s="3">
        <v>30</v>
      </c>
      <c r="D6" s="2">
        <f>I6/2</f>
        <v>460</v>
      </c>
      <c r="E6" s="2">
        <f>E4+G15+F4+C6+B6/2</f>
        <v>1550</v>
      </c>
      <c r="F6" s="3">
        <v>250</v>
      </c>
      <c r="G6" s="2">
        <f>E6-D6</f>
        <v>1090</v>
      </c>
      <c r="H6" s="2">
        <f>(I6+G6)-(E6+G14+F6)</f>
        <v>50</v>
      </c>
      <c r="I6" s="3">
        <v>920</v>
      </c>
      <c r="J6">
        <f>E4+F4+G15+160-C26/2</f>
        <v>1020</v>
      </c>
    </row>
    <row r="7" spans="1:9" ht="14.25">
      <c r="A7" s="1" t="s">
        <v>262</v>
      </c>
      <c r="B7" s="6">
        <v>140</v>
      </c>
      <c r="C7" s="1" t="s">
        <v>263</v>
      </c>
      <c r="D7" s="3">
        <v>150</v>
      </c>
      <c r="E7" s="1" t="s">
        <v>264</v>
      </c>
      <c r="F7" s="3">
        <v>100</v>
      </c>
      <c r="G7" s="7"/>
      <c r="H7" s="1"/>
      <c r="I7" s="1"/>
    </row>
    <row r="8" spans="1:9" ht="14.25">
      <c r="A8" s="1" t="s">
        <v>265</v>
      </c>
      <c r="B8" s="2">
        <f>D7*2+E16</f>
        <v>540</v>
      </c>
      <c r="C8" s="1" t="s">
        <v>266</v>
      </c>
      <c r="D8" s="2">
        <f>B7+E16+F7</f>
        <v>480</v>
      </c>
      <c r="E8" s="1" t="s">
        <v>267</v>
      </c>
      <c r="F8" s="2">
        <f>B7+G16</f>
        <v>260</v>
      </c>
      <c r="G8" s="1" t="s">
        <v>268</v>
      </c>
      <c r="H8" s="2">
        <f>E19-E22-E25</f>
        <v>770</v>
      </c>
      <c r="I8" s="10"/>
    </row>
    <row r="9" spans="1:9" ht="14.25">
      <c r="A9" s="1" t="s">
        <v>269</v>
      </c>
      <c r="B9" s="6">
        <v>140</v>
      </c>
      <c r="C9" s="1" t="s">
        <v>270</v>
      </c>
      <c r="D9" s="3">
        <v>150</v>
      </c>
      <c r="E9" s="1" t="s">
        <v>264</v>
      </c>
      <c r="F9" s="3">
        <v>100</v>
      </c>
      <c r="G9" s="1"/>
      <c r="H9" s="1"/>
      <c r="I9" s="1"/>
    </row>
    <row r="10" spans="1:9" ht="14.25">
      <c r="A10" s="1" t="s">
        <v>271</v>
      </c>
      <c r="B10" s="2">
        <f>D9*2+E15</f>
        <v>540</v>
      </c>
      <c r="C10" s="1" t="s">
        <v>272</v>
      </c>
      <c r="D10" s="8">
        <f>B9+E15+F9</f>
        <v>480</v>
      </c>
      <c r="E10" s="1" t="s">
        <v>267</v>
      </c>
      <c r="F10" s="2">
        <f>B9+G15</f>
        <v>260</v>
      </c>
      <c r="G10" s="1" t="s">
        <v>273</v>
      </c>
      <c r="H10" s="2">
        <f>E18-E21-E24</f>
        <v>1170</v>
      </c>
      <c r="I10" s="10"/>
    </row>
    <row r="11" spans="1:9" ht="14.25">
      <c r="A11" s="1" t="s">
        <v>274</v>
      </c>
      <c r="B11" s="6">
        <v>150</v>
      </c>
      <c r="C11" s="1" t="s">
        <v>275</v>
      </c>
      <c r="D11" s="3">
        <v>150</v>
      </c>
      <c r="E11" s="1" t="s">
        <v>264</v>
      </c>
      <c r="F11" s="3">
        <v>100</v>
      </c>
      <c r="G11" s="1"/>
      <c r="H11" s="1"/>
      <c r="I11" s="1"/>
    </row>
    <row r="12" spans="1:9" ht="14.25">
      <c r="A12" s="1" t="s">
        <v>276</v>
      </c>
      <c r="B12" s="2">
        <f>D11*2+E14</f>
        <v>620</v>
      </c>
      <c r="C12" s="1" t="s">
        <v>277</v>
      </c>
      <c r="D12" s="2">
        <f>B11+E14+F11</f>
        <v>570</v>
      </c>
      <c r="E12" s="1" t="s">
        <v>278</v>
      </c>
      <c r="F12" s="2">
        <f>B11+G14</f>
        <v>310</v>
      </c>
      <c r="G12" s="1" t="s">
        <v>279</v>
      </c>
      <c r="H12" s="2">
        <f>E17-E20-E23</f>
        <v>2650</v>
      </c>
      <c r="I12" s="10"/>
    </row>
    <row r="13" spans="1:9" ht="14.25">
      <c r="A13" s="41" t="s">
        <v>280</v>
      </c>
      <c r="B13" s="41"/>
      <c r="C13" s="41"/>
      <c r="D13" s="41"/>
      <c r="E13" s="41"/>
      <c r="F13" s="41"/>
      <c r="G13" s="41"/>
      <c r="H13" s="41"/>
      <c r="I13" s="17"/>
    </row>
    <row r="14" spans="1:9" ht="14.25">
      <c r="A14" s="1" t="s">
        <v>281</v>
      </c>
      <c r="B14" s="1" t="s">
        <v>282</v>
      </c>
      <c r="C14" s="1" t="s">
        <v>283</v>
      </c>
      <c r="D14" s="1" t="s">
        <v>284</v>
      </c>
      <c r="E14" s="3">
        <v>320</v>
      </c>
      <c r="F14" s="1" t="s">
        <v>285</v>
      </c>
      <c r="G14" s="2">
        <f>E14/2</f>
        <v>160</v>
      </c>
      <c r="H14" s="1"/>
      <c r="I14" s="17"/>
    </row>
    <row r="15" spans="1:9" ht="14.25">
      <c r="A15" s="44" t="s">
        <v>286</v>
      </c>
      <c r="B15" s="9">
        <v>133</v>
      </c>
      <c r="C15" s="9">
        <v>280</v>
      </c>
      <c r="D15" s="1" t="s">
        <v>287</v>
      </c>
      <c r="E15" s="3">
        <v>240</v>
      </c>
      <c r="F15" s="1" t="s">
        <v>288</v>
      </c>
      <c r="G15" s="2">
        <f>E15/2</f>
        <v>120</v>
      </c>
      <c r="H15" s="1"/>
      <c r="I15" s="17"/>
    </row>
    <row r="16" spans="1:9" ht="14.25">
      <c r="A16" s="45"/>
      <c r="B16" s="9">
        <v>146</v>
      </c>
      <c r="C16" s="9">
        <v>320</v>
      </c>
      <c r="D16" s="1" t="s">
        <v>289</v>
      </c>
      <c r="E16" s="3">
        <v>240</v>
      </c>
      <c r="F16" s="1" t="s">
        <v>290</v>
      </c>
      <c r="G16" s="2">
        <f>E16/2</f>
        <v>120</v>
      </c>
      <c r="H16" s="1"/>
      <c r="I16" s="17"/>
    </row>
    <row r="17" spans="1:9" ht="14.25">
      <c r="A17" s="45"/>
      <c r="B17" s="9">
        <v>173</v>
      </c>
      <c r="C17" s="9">
        <v>340</v>
      </c>
      <c r="D17" s="1" t="s">
        <v>291</v>
      </c>
      <c r="E17" s="3">
        <v>3600</v>
      </c>
      <c r="F17" s="1"/>
      <c r="G17" s="10"/>
      <c r="H17" s="1"/>
      <c r="I17" s="17"/>
    </row>
    <row r="18" spans="1:9" ht="14.25">
      <c r="A18" s="45"/>
      <c r="B18" s="9">
        <v>180</v>
      </c>
      <c r="C18" s="9">
        <v>400</v>
      </c>
      <c r="D18" s="1" t="s">
        <v>292</v>
      </c>
      <c r="E18" s="3">
        <v>2000</v>
      </c>
      <c r="F18" s="1"/>
      <c r="G18" s="10"/>
      <c r="H18" s="1" t="s">
        <v>6</v>
      </c>
      <c r="I18" s="18"/>
    </row>
    <row r="19" spans="1:9" ht="14.25">
      <c r="A19" s="45"/>
      <c r="B19" s="9">
        <v>200</v>
      </c>
      <c r="C19" s="9">
        <v>480</v>
      </c>
      <c r="D19" s="1" t="s">
        <v>293</v>
      </c>
      <c r="E19" s="3">
        <v>1600</v>
      </c>
      <c r="F19" s="1" t="s">
        <v>294</v>
      </c>
      <c r="G19" s="3">
        <v>400</v>
      </c>
      <c r="H19" s="10" t="s">
        <v>295</v>
      </c>
      <c r="I19" s="18"/>
    </row>
    <row r="20" spans="1:9" ht="14.25">
      <c r="A20" s="45"/>
      <c r="B20" s="9">
        <v>225</v>
      </c>
      <c r="C20" s="9">
        <v>500</v>
      </c>
      <c r="D20" s="1" t="s">
        <v>296</v>
      </c>
      <c r="E20" s="6">
        <v>800</v>
      </c>
      <c r="F20" s="1"/>
      <c r="G20" s="1"/>
      <c r="H20" s="10"/>
      <c r="I20" s="18"/>
    </row>
    <row r="21" spans="1:9" ht="14.25">
      <c r="A21" s="45"/>
      <c r="B21" s="9">
        <v>250</v>
      </c>
      <c r="C21" s="9">
        <v>560</v>
      </c>
      <c r="D21" s="1" t="s">
        <v>297</v>
      </c>
      <c r="E21" s="2">
        <v>630</v>
      </c>
      <c r="F21" s="1"/>
      <c r="G21" s="1"/>
      <c r="H21" s="10"/>
      <c r="I21" s="18"/>
    </row>
    <row r="22" spans="1:10" ht="14.25">
      <c r="A22" s="45"/>
      <c r="B22" s="9">
        <v>280</v>
      </c>
      <c r="C22" s="9">
        <v>600</v>
      </c>
      <c r="D22" s="1" t="s">
        <v>298</v>
      </c>
      <c r="E22" s="2">
        <v>630</v>
      </c>
      <c r="F22" s="1" t="s">
        <v>294</v>
      </c>
      <c r="G22" s="3">
        <v>400</v>
      </c>
      <c r="H22" s="10" t="s">
        <v>299</v>
      </c>
      <c r="I22" s="18"/>
      <c r="J22" s="19"/>
    </row>
    <row r="23" spans="1:9" ht="14.25">
      <c r="A23" s="45"/>
      <c r="B23" s="9">
        <v>315</v>
      </c>
      <c r="C23" s="9">
        <v>700</v>
      </c>
      <c r="D23" s="1" t="s">
        <v>300</v>
      </c>
      <c r="E23" s="3">
        <v>150</v>
      </c>
      <c r="F23" s="1"/>
      <c r="G23" s="1"/>
      <c r="H23" s="10"/>
      <c r="I23" s="18"/>
    </row>
    <row r="24" spans="1:9" ht="14.25">
      <c r="A24" s="45"/>
      <c r="B24" s="9">
        <v>330</v>
      </c>
      <c r="C24" s="9">
        <v>700</v>
      </c>
      <c r="D24" s="1" t="s">
        <v>301</v>
      </c>
      <c r="E24" s="3">
        <v>200</v>
      </c>
      <c r="F24" s="1" t="s">
        <v>294</v>
      </c>
      <c r="G24" s="3">
        <v>400</v>
      </c>
      <c r="H24" s="10" t="s">
        <v>302</v>
      </c>
      <c r="I24" s="18"/>
    </row>
    <row r="25" spans="1:9" ht="14.25">
      <c r="A25" s="46"/>
      <c r="B25" s="9">
        <v>375</v>
      </c>
      <c r="C25" s="9">
        <v>800</v>
      </c>
      <c r="D25" s="1" t="s">
        <v>303</v>
      </c>
      <c r="E25" s="3">
        <v>200</v>
      </c>
      <c r="F25" s="1"/>
      <c r="G25" s="1"/>
      <c r="H25" s="1"/>
      <c r="I25" s="18"/>
    </row>
    <row r="26" spans="1:9" ht="14.25">
      <c r="A26" s="12"/>
      <c r="B26" s="9">
        <v>420</v>
      </c>
      <c r="C26" s="9">
        <v>920</v>
      </c>
      <c r="D26" s="12"/>
      <c r="E26" s="4" t="s">
        <v>282</v>
      </c>
      <c r="F26" s="4" t="s">
        <v>304</v>
      </c>
      <c r="G26" s="4" t="s">
        <v>282</v>
      </c>
      <c r="H26" s="4" t="s">
        <v>304</v>
      </c>
      <c r="I26" s="18"/>
    </row>
    <row r="27" spans="1:9" ht="14.25">
      <c r="A27" s="1" t="s">
        <v>305</v>
      </c>
      <c r="B27" s="1" t="s">
        <v>306</v>
      </c>
      <c r="C27" s="1" t="s">
        <v>307</v>
      </c>
      <c r="D27" s="1" t="s">
        <v>296</v>
      </c>
      <c r="E27" s="4" t="s">
        <v>308</v>
      </c>
      <c r="F27" s="4">
        <v>400</v>
      </c>
      <c r="G27" s="4" t="s">
        <v>308</v>
      </c>
      <c r="H27" s="4">
        <v>390</v>
      </c>
      <c r="I27" s="18"/>
    </row>
    <row r="28" spans="1:9" ht="14.25">
      <c r="A28" s="3">
        <v>200</v>
      </c>
      <c r="B28" s="3">
        <v>190</v>
      </c>
      <c r="C28" s="3">
        <v>350</v>
      </c>
      <c r="D28" s="2">
        <f>A28+(B28/2)+(C28/2)</f>
        <v>470</v>
      </c>
      <c r="E28" s="4" t="s">
        <v>309</v>
      </c>
      <c r="F28" s="4">
        <v>430</v>
      </c>
      <c r="G28" s="4" t="s">
        <v>310</v>
      </c>
      <c r="H28" s="4">
        <v>390</v>
      </c>
      <c r="I28" s="18"/>
    </row>
    <row r="29" spans="1:9" ht="14.25">
      <c r="A29" s="1" t="s">
        <v>311</v>
      </c>
      <c r="B29" s="1" t="s">
        <v>306</v>
      </c>
      <c r="C29" s="1" t="s">
        <v>307</v>
      </c>
      <c r="D29" s="1" t="s">
        <v>312</v>
      </c>
      <c r="E29" s="4" t="s">
        <v>313</v>
      </c>
      <c r="F29" s="4">
        <v>480</v>
      </c>
      <c r="G29" s="47" t="s">
        <v>314</v>
      </c>
      <c r="H29" s="48"/>
      <c r="I29" s="18"/>
    </row>
    <row r="30" spans="1:9" ht="14.25">
      <c r="A30" s="3">
        <v>200</v>
      </c>
      <c r="B30" s="3">
        <v>240</v>
      </c>
      <c r="C30" s="3">
        <v>300</v>
      </c>
      <c r="D30" s="2">
        <f>A30+(B30/2)+(C30/2)</f>
        <v>470</v>
      </c>
      <c r="E30" s="4" t="s">
        <v>310</v>
      </c>
      <c r="F30" s="4">
        <v>400</v>
      </c>
      <c r="G30" s="49"/>
      <c r="H30" s="50"/>
      <c r="I30" s="18"/>
    </row>
    <row r="31" spans="1:9" ht="14.25">
      <c r="A31" s="1" t="s">
        <v>315</v>
      </c>
      <c r="B31" s="1" t="s">
        <v>306</v>
      </c>
      <c r="C31" s="1" t="s">
        <v>307</v>
      </c>
      <c r="D31" s="1" t="s">
        <v>312</v>
      </c>
      <c r="E31" s="4" t="s">
        <v>316</v>
      </c>
      <c r="F31" s="4">
        <v>430</v>
      </c>
      <c r="G31" s="49"/>
      <c r="H31" s="50"/>
      <c r="I31" s="18"/>
    </row>
    <row r="32" spans="1:9" ht="14.25">
      <c r="A32" s="3">
        <v>200</v>
      </c>
      <c r="B32" s="3">
        <v>240</v>
      </c>
      <c r="C32" s="3">
        <v>300</v>
      </c>
      <c r="D32" s="2">
        <f>A32+(B32/2)+(C32/2)</f>
        <v>470</v>
      </c>
      <c r="E32" s="4" t="s">
        <v>317</v>
      </c>
      <c r="F32" s="4">
        <v>480</v>
      </c>
      <c r="G32" s="49"/>
      <c r="H32" s="50"/>
      <c r="I32" s="18"/>
    </row>
    <row r="33" spans="1:8" ht="14.25">
      <c r="A33" s="13" t="s">
        <v>318</v>
      </c>
      <c r="B33" s="14"/>
      <c r="C33" s="3" t="s">
        <v>319</v>
      </c>
      <c r="E33" s="42" t="s">
        <v>320</v>
      </c>
      <c r="F33" s="43"/>
      <c r="G33" s="51"/>
      <c r="H33" s="52"/>
    </row>
    <row r="34" spans="1:3" ht="14.25">
      <c r="A34" s="13" t="s">
        <v>321</v>
      </c>
      <c r="B34" s="14"/>
      <c r="C34" s="3" t="s">
        <v>322</v>
      </c>
    </row>
    <row r="35" spans="1:3" ht="14.25">
      <c r="A35" s="13" t="s">
        <v>323</v>
      </c>
      <c r="B35" s="14"/>
      <c r="C35" s="3" t="s">
        <v>322</v>
      </c>
    </row>
  </sheetData>
  <sheetProtection/>
  <mergeCells count="4">
    <mergeCell ref="A13:H13"/>
    <mergeCell ref="E33:F33"/>
    <mergeCell ref="A15:A25"/>
    <mergeCell ref="G29:H3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23" sqref="F23:I23"/>
    </sheetView>
  </sheetViews>
  <sheetFormatPr defaultColWidth="8.625" defaultRowHeight="14.25"/>
  <cols>
    <col min="1" max="1" width="8.375" style="25" customWidth="1"/>
    <col min="2" max="2" width="12.625" style="25" customWidth="1"/>
    <col min="3" max="3" width="18.50390625" style="25" customWidth="1"/>
    <col min="4" max="4" width="4.875" style="25" customWidth="1"/>
    <col min="5" max="5" width="5.625" style="37" customWidth="1"/>
    <col min="6" max="6" width="14.25390625" style="25" customWidth="1"/>
    <col min="7" max="7" width="20.125" style="25" customWidth="1"/>
    <col min="8" max="8" width="4.50390625" style="25" customWidth="1"/>
    <col min="9" max="9" width="5.375" style="25" customWidth="1"/>
    <col min="10" max="16384" width="8.625" style="25" customWidth="1"/>
  </cols>
  <sheetData>
    <row r="1" spans="1:9" ht="30" customHeight="1">
      <c r="A1" s="56" t="s">
        <v>382</v>
      </c>
      <c r="B1" s="56"/>
      <c r="C1" s="56"/>
      <c r="D1" s="56"/>
      <c r="E1" s="57"/>
      <c r="F1" s="56"/>
      <c r="G1" s="56"/>
      <c r="H1" s="56"/>
      <c r="I1" s="56"/>
    </row>
    <row r="2" spans="1:9" ht="30" customHeight="1">
      <c r="A2" s="58" t="s">
        <v>327</v>
      </c>
      <c r="B2" s="58"/>
      <c r="C2" s="58"/>
      <c r="D2" s="58"/>
      <c r="E2" s="59"/>
      <c r="F2" s="58" t="s">
        <v>359</v>
      </c>
      <c r="G2" s="58"/>
      <c r="H2" s="58"/>
      <c r="I2" s="59"/>
    </row>
    <row r="3" spans="1:9" ht="24.75" customHeight="1">
      <c r="A3" s="26" t="s">
        <v>328</v>
      </c>
      <c r="B3" s="26" t="s">
        <v>332</v>
      </c>
      <c r="C3" s="26" t="s">
        <v>330</v>
      </c>
      <c r="D3" s="26" t="s">
        <v>331</v>
      </c>
      <c r="E3" s="27" t="s">
        <v>383</v>
      </c>
      <c r="F3" s="26" t="s">
        <v>329</v>
      </c>
      <c r="G3" s="26" t="s">
        <v>330</v>
      </c>
      <c r="H3" s="26" t="s">
        <v>331</v>
      </c>
      <c r="I3" s="27" t="s">
        <v>383</v>
      </c>
    </row>
    <row r="4" spans="1:9" ht="50.25" customHeight="1">
      <c r="A4" s="53" t="s">
        <v>333</v>
      </c>
      <c r="B4" s="26" t="s">
        <v>334</v>
      </c>
      <c r="C4" s="26" t="s">
        <v>385</v>
      </c>
      <c r="D4" s="26">
        <v>1</v>
      </c>
      <c r="E4" s="28"/>
      <c r="F4" s="53" t="s">
        <v>355</v>
      </c>
      <c r="G4" s="26" t="s">
        <v>361</v>
      </c>
      <c r="H4" s="54">
        <v>1</v>
      </c>
      <c r="I4" s="28"/>
    </row>
    <row r="5" spans="1:9" ht="24.75" customHeight="1">
      <c r="A5" s="53"/>
      <c r="B5" s="54" t="s">
        <v>335</v>
      </c>
      <c r="C5" s="26" t="s">
        <v>347</v>
      </c>
      <c r="D5" s="54">
        <v>1</v>
      </c>
      <c r="E5" s="29"/>
      <c r="F5" s="53"/>
      <c r="G5" s="26" t="s">
        <v>360</v>
      </c>
      <c r="H5" s="54"/>
      <c r="I5" s="28"/>
    </row>
    <row r="6" spans="1:9" ht="32.25" customHeight="1">
      <c r="A6" s="53"/>
      <c r="B6" s="54"/>
      <c r="C6" s="26" t="s">
        <v>349</v>
      </c>
      <c r="D6" s="54"/>
      <c r="E6" s="29"/>
      <c r="F6" s="53"/>
      <c r="G6" s="26" t="s">
        <v>362</v>
      </c>
      <c r="H6" s="54"/>
      <c r="I6" s="28"/>
    </row>
    <row r="7" spans="1:9" ht="30" customHeight="1">
      <c r="A7" s="53"/>
      <c r="B7" s="26" t="s">
        <v>336</v>
      </c>
      <c r="C7" s="26" t="s">
        <v>324</v>
      </c>
      <c r="D7" s="26">
        <v>1</v>
      </c>
      <c r="E7" s="28"/>
      <c r="F7" s="53" t="s">
        <v>356</v>
      </c>
      <c r="G7" s="26" t="s">
        <v>363</v>
      </c>
      <c r="H7" s="54">
        <v>1</v>
      </c>
      <c r="I7" s="28"/>
    </row>
    <row r="8" spans="1:9" ht="42.75" customHeight="1">
      <c r="A8" s="53"/>
      <c r="B8" s="26" t="s">
        <v>375</v>
      </c>
      <c r="C8" s="26" t="s">
        <v>345</v>
      </c>
      <c r="D8" s="26">
        <v>1</v>
      </c>
      <c r="E8" s="28"/>
      <c r="F8" s="53"/>
      <c r="G8" s="26" t="s">
        <v>364</v>
      </c>
      <c r="H8" s="54"/>
      <c r="I8" s="28"/>
    </row>
    <row r="9" spans="1:9" ht="39" customHeight="1">
      <c r="A9" s="53"/>
      <c r="B9" s="26" t="s">
        <v>337</v>
      </c>
      <c r="C9" s="26" t="s">
        <v>346</v>
      </c>
      <c r="D9" s="26">
        <v>1</v>
      </c>
      <c r="E9" s="28"/>
      <c r="F9" s="53"/>
      <c r="G9" s="26" t="s">
        <v>365</v>
      </c>
      <c r="H9" s="54"/>
      <c r="I9" s="28"/>
    </row>
    <row r="10" spans="1:9" ht="59.25" customHeight="1">
      <c r="A10" s="53"/>
      <c r="B10" s="26" t="s">
        <v>338</v>
      </c>
      <c r="C10" s="26" t="s">
        <v>351</v>
      </c>
      <c r="D10" s="26">
        <v>1</v>
      </c>
      <c r="E10" s="28"/>
      <c r="F10" s="53"/>
      <c r="G10" s="26" t="s">
        <v>366</v>
      </c>
      <c r="H10" s="54"/>
      <c r="I10" s="28"/>
    </row>
    <row r="11" spans="1:9" ht="50.25" customHeight="1">
      <c r="A11" s="53" t="s">
        <v>339</v>
      </c>
      <c r="B11" s="26" t="s">
        <v>340</v>
      </c>
      <c r="C11" s="26" t="s">
        <v>384</v>
      </c>
      <c r="D11" s="26">
        <v>1</v>
      </c>
      <c r="E11" s="28"/>
      <c r="F11" s="53" t="s">
        <v>357</v>
      </c>
      <c r="G11" s="26" t="s">
        <v>386</v>
      </c>
      <c r="H11" s="54">
        <v>1</v>
      </c>
      <c r="I11" s="28"/>
    </row>
    <row r="12" spans="1:9" ht="24.75" customHeight="1">
      <c r="A12" s="53"/>
      <c r="B12" s="54" t="s">
        <v>341</v>
      </c>
      <c r="C12" s="26" t="s">
        <v>348</v>
      </c>
      <c r="D12" s="54">
        <v>1</v>
      </c>
      <c r="E12" s="29"/>
      <c r="F12" s="53"/>
      <c r="G12" s="26" t="s">
        <v>372</v>
      </c>
      <c r="H12" s="54"/>
      <c r="I12" s="28"/>
    </row>
    <row r="13" spans="1:9" ht="27.75" customHeight="1">
      <c r="A13" s="53"/>
      <c r="B13" s="54"/>
      <c r="C13" s="26" t="s">
        <v>350</v>
      </c>
      <c r="D13" s="54"/>
      <c r="E13" s="29"/>
      <c r="F13" s="53"/>
      <c r="G13" s="26" t="s">
        <v>367</v>
      </c>
      <c r="H13" s="54"/>
      <c r="I13" s="28"/>
    </row>
    <row r="14" spans="1:9" ht="29.25" customHeight="1">
      <c r="A14" s="53"/>
      <c r="B14" s="26" t="s">
        <v>336</v>
      </c>
      <c r="C14" s="26" t="s">
        <v>325</v>
      </c>
      <c r="D14" s="26">
        <v>1</v>
      </c>
      <c r="E14" s="28"/>
      <c r="F14" s="53"/>
      <c r="G14" s="26" t="s">
        <v>368</v>
      </c>
      <c r="H14" s="54"/>
      <c r="I14" s="28"/>
    </row>
    <row r="15" spans="1:9" ht="54" customHeight="1">
      <c r="A15" s="53"/>
      <c r="B15" s="26" t="s">
        <v>338</v>
      </c>
      <c r="C15" s="26" t="s">
        <v>351</v>
      </c>
      <c r="D15" s="26">
        <v>1</v>
      </c>
      <c r="E15" s="28"/>
      <c r="F15" s="27" t="s">
        <v>369</v>
      </c>
      <c r="G15" s="26" t="s">
        <v>326</v>
      </c>
      <c r="H15" s="26">
        <v>2</v>
      </c>
      <c r="I15" s="28"/>
    </row>
    <row r="16" spans="1:9" ht="34.5" customHeight="1">
      <c r="A16" s="53"/>
      <c r="B16" s="26" t="s">
        <v>342</v>
      </c>
      <c r="C16" s="26" t="s">
        <v>352</v>
      </c>
      <c r="D16" s="26">
        <v>1</v>
      </c>
      <c r="E16" s="28"/>
      <c r="F16" s="27" t="s">
        <v>370</v>
      </c>
      <c r="G16" s="26"/>
      <c r="H16" s="26">
        <v>1</v>
      </c>
      <c r="I16" s="28"/>
    </row>
    <row r="17" spans="1:9" ht="47.25" customHeight="1">
      <c r="A17" s="53"/>
      <c r="B17" s="26" t="s">
        <v>373</v>
      </c>
      <c r="C17" s="26" t="s">
        <v>353</v>
      </c>
      <c r="D17" s="26">
        <v>1</v>
      </c>
      <c r="E17" s="28"/>
      <c r="F17" s="53" t="s">
        <v>371</v>
      </c>
      <c r="G17" s="26" t="s">
        <v>378</v>
      </c>
      <c r="H17" s="54">
        <v>1</v>
      </c>
      <c r="I17" s="28"/>
    </row>
    <row r="18" spans="1:9" ht="42.75" customHeight="1">
      <c r="A18" s="53" t="s">
        <v>374</v>
      </c>
      <c r="B18" s="26" t="s">
        <v>343</v>
      </c>
      <c r="C18" s="26" t="s">
        <v>354</v>
      </c>
      <c r="D18" s="26">
        <v>2</v>
      </c>
      <c r="E18" s="28"/>
      <c r="F18" s="53"/>
      <c r="G18" s="26" t="s">
        <v>379</v>
      </c>
      <c r="H18" s="54"/>
      <c r="I18" s="28"/>
    </row>
    <row r="19" spans="1:9" ht="24.75" customHeight="1">
      <c r="A19" s="53"/>
      <c r="B19" s="26" t="s">
        <v>344</v>
      </c>
      <c r="C19" s="26"/>
      <c r="D19" s="26">
        <v>1</v>
      </c>
      <c r="E19" s="28"/>
      <c r="F19" s="53"/>
      <c r="G19" s="26" t="s">
        <v>380</v>
      </c>
      <c r="H19" s="54"/>
      <c r="I19" s="30"/>
    </row>
    <row r="20" spans="1:9" ht="24.75" customHeight="1">
      <c r="A20" s="31"/>
      <c r="B20" s="31"/>
      <c r="C20" s="31"/>
      <c r="D20" s="31"/>
      <c r="E20" s="32"/>
      <c r="F20" s="53"/>
      <c r="G20" s="26" t="s">
        <v>381</v>
      </c>
      <c r="H20" s="54"/>
      <c r="I20" s="31"/>
    </row>
    <row r="21" spans="1:9" ht="53.25" customHeight="1">
      <c r="A21" s="33"/>
      <c r="B21" s="33"/>
      <c r="C21" s="33"/>
      <c r="D21" s="33"/>
      <c r="E21" s="34"/>
      <c r="F21" s="27" t="s">
        <v>358</v>
      </c>
      <c r="G21" s="33"/>
      <c r="H21" s="35">
        <v>1</v>
      </c>
      <c r="I21" s="33"/>
    </row>
    <row r="22" spans="1:9" ht="66" customHeight="1">
      <c r="A22" s="60" t="s">
        <v>376</v>
      </c>
      <c r="B22" s="60"/>
      <c r="C22" s="60"/>
      <c r="D22" s="60"/>
      <c r="E22" s="60"/>
      <c r="F22" s="61" t="s">
        <v>387</v>
      </c>
      <c r="G22" s="61"/>
      <c r="H22" s="61"/>
      <c r="I22" s="61"/>
    </row>
    <row r="23" spans="1:9" ht="27.75" customHeight="1">
      <c r="A23" s="36" t="s">
        <v>377</v>
      </c>
      <c r="B23" s="62" t="s">
        <v>388</v>
      </c>
      <c r="C23" s="62"/>
      <c r="D23" s="62"/>
      <c r="E23" s="62"/>
      <c r="F23" s="63" t="s">
        <v>389</v>
      </c>
      <c r="G23" s="63"/>
      <c r="H23" s="63"/>
      <c r="I23" s="63"/>
    </row>
    <row r="34" spans="1:4" ht="22.5">
      <c r="A34" s="55"/>
      <c r="B34" s="55"/>
      <c r="C34" s="55"/>
      <c r="D34" s="55"/>
    </row>
    <row r="35" spans="1:3" ht="15.75">
      <c r="A35" s="38"/>
      <c r="B35" s="38"/>
      <c r="C35" s="39"/>
    </row>
    <row r="36" spans="1:4" ht="22.5">
      <c r="A36" s="55"/>
      <c r="B36" s="55"/>
      <c r="C36" s="55"/>
      <c r="D36" s="55"/>
    </row>
  </sheetData>
  <sheetProtection/>
  <mergeCells count="24">
    <mergeCell ref="A1:I1"/>
    <mergeCell ref="A2:E2"/>
    <mergeCell ref="F2:I2"/>
    <mergeCell ref="A22:E22"/>
    <mergeCell ref="F22:I22"/>
    <mergeCell ref="B23:E23"/>
    <mergeCell ref="F23:I23"/>
    <mergeCell ref="F4:F6"/>
    <mergeCell ref="F7:F10"/>
    <mergeCell ref="F11:F14"/>
    <mergeCell ref="A36:D36"/>
    <mergeCell ref="A4:A10"/>
    <mergeCell ref="A11:A17"/>
    <mergeCell ref="A18:A19"/>
    <mergeCell ref="B5:B6"/>
    <mergeCell ref="B12:B13"/>
    <mergeCell ref="D5:D6"/>
    <mergeCell ref="D12:D13"/>
    <mergeCell ref="F17:F20"/>
    <mergeCell ref="H4:H6"/>
    <mergeCell ref="H7:H10"/>
    <mergeCell ref="H11:H14"/>
    <mergeCell ref="H17:H20"/>
    <mergeCell ref="A34:D34"/>
  </mergeCells>
  <printOptions/>
  <pageMargins left="0.19652777777777777" right="0.196527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华硕</cp:lastModifiedBy>
  <cp:lastPrinted>2020-06-11T01:55:44Z</cp:lastPrinted>
  <dcterms:created xsi:type="dcterms:W3CDTF">1996-12-17T01:32:42Z</dcterms:created>
  <dcterms:modified xsi:type="dcterms:W3CDTF">2020-09-04T09:45:14Z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